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 codeName="เวิร์กบุ๊กนี้" defaultThemeVersion="124226"/>
  <mc:AlternateContent xmlns:mc="http://schemas.openxmlformats.org/markup-compatibility/2006">
    <mc:Choice Requires="x15">
      <x15ac:absPath xmlns:x15ac="http://schemas.microsoft.com/office/spreadsheetml/2010/11/ac" url="D:\แบบแจ้งผลการเรียน1-2565\"/>
    </mc:Choice>
  </mc:AlternateContent>
  <xr:revisionPtr revIDLastSave="0" documentId="13_ncr:1_{ED1B0319-B5C0-4D98-8859-D197992B68F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กรอกข้อมูล" sheetId="18" r:id="rId1"/>
    <sheet name="41" sheetId="7" r:id="rId2"/>
    <sheet name="42" sheetId="14" r:id="rId3"/>
    <sheet name="43" sheetId="15" r:id="rId4"/>
    <sheet name="44" sheetId="16" r:id="rId5"/>
    <sheet name="45" sheetId="17" r:id="rId6"/>
    <sheet name="สรุปผล" sheetId="13" r:id="rId7"/>
    <sheet name="สรุปกิจกรรม" sheetId="20" r:id="rId8"/>
  </sheets>
  <definedNames>
    <definedName name="a">กรอกข้อมูล!$I$13:$I$22</definedName>
    <definedName name="b">กรอกข้อมูล!$J$13:$J$22</definedName>
    <definedName name="c_">กรอกข้อมูล!$K$13:$K$22</definedName>
    <definedName name="d">กรอกข้อมูล!$L$13:$L$22</definedName>
    <definedName name="e">กรอกข้อมูล!$M$13:$M$22</definedName>
    <definedName name="f">กรอกข้อมูล!$N$13:$N$22</definedName>
    <definedName name="g">กรอกข้อมูล!$O$13:$O$22</definedName>
    <definedName name="h">กรอกข้อมูล!$P$13:$P$22</definedName>
    <definedName name="i">กรอกข้อมูล!$Q$13:$Q$22</definedName>
    <definedName name="_xlnm.Print_Area" localSheetId="1">'41'!$A$1:$N$50</definedName>
    <definedName name="_xlnm.Print_Area" localSheetId="2">'42'!$A$1:$N$50</definedName>
    <definedName name="_xlnm.Print_Area" localSheetId="3">'43'!$A$1:$O$50</definedName>
    <definedName name="_xlnm.Print_Area" localSheetId="4">'44'!$A$1:$N$50</definedName>
    <definedName name="_xlnm.Print_Area" localSheetId="5">'45'!$A$1:$N$50</definedName>
    <definedName name="_xlnm.Print_Area" localSheetId="7">สรุปกิจกรรม!$A$1:$J$33</definedName>
    <definedName name="_xlnm.Print_Area" localSheetId="6">สรุปผล!$A$1:$O$40</definedName>
    <definedName name="การงานอาชีพ">กรอกข้อมูล!$G$79:$G$82</definedName>
    <definedName name="การงานอาชีพและเทคโนโลยี">กรอกข้อมูล!$G$79:$G$82</definedName>
    <definedName name="ค" localSheetId="7">#REF!</definedName>
    <definedName name="ค">#REF!</definedName>
    <definedName name="คณิตศาสตร์" localSheetId="0">กรอกข้อมูล!$A$79:$A$86</definedName>
    <definedName name="คณิตศาสตร์" localSheetId="7">#REF!</definedName>
    <definedName name="คณิตศาสตร์">#REF!</definedName>
    <definedName name="ง" localSheetId="7">#REF!</definedName>
    <definedName name="ง">#REF!</definedName>
    <definedName name="ต" localSheetId="7">#REF!</definedName>
    <definedName name="ต">#REF!</definedName>
    <definedName name="ท" localSheetId="7">#REF!</definedName>
    <definedName name="ท">#REF!</definedName>
    <definedName name="แนะแนว" localSheetId="0">กรอกข้อมูล!$I$79:$I$79</definedName>
    <definedName name="แนะแนว" localSheetId="7">#REF!</definedName>
    <definedName name="แนะแนว">#REF!</definedName>
    <definedName name="พ" localSheetId="7">#REF!</definedName>
    <definedName name="พ">#REF!</definedName>
    <definedName name="ภาษาต่างประเทศ" localSheetId="0">กรอกข้อมูล!$H$79:$H$88</definedName>
    <definedName name="ภาษาต่างประเทศ" localSheetId="7">#REF!</definedName>
    <definedName name="ภาษาต่างประเทศ">#REF!</definedName>
    <definedName name="ภาษาไทย" localSheetId="0">กรอกข้อมูล!$B$79:$B$86</definedName>
    <definedName name="ภาษาไทย" localSheetId="7">#REF!</definedName>
    <definedName name="ภาษาไทย">#REF!</definedName>
    <definedName name="รายวิชาแนะแนว">กรอกข้อมูล!$I$79:$I$79</definedName>
    <definedName name="ว" localSheetId="7">#REF!</definedName>
    <definedName name="ว">#REF!</definedName>
    <definedName name="วิทยาศาสตร์" localSheetId="0">กรอกข้อมูล!$C$79:$C$90</definedName>
    <definedName name="วิทยาศาสตร์" localSheetId="7">#REF!</definedName>
    <definedName name="วิทยาศาสตร์">#REF!</definedName>
    <definedName name="วิทยาศาสตร์และเทคโนโลยี">กรอกข้อมูล!$C$79:$C$90</definedName>
    <definedName name="ศ" localSheetId="7">#REF!</definedName>
    <definedName name="ศ">#REF!</definedName>
    <definedName name="ศิลปะ" localSheetId="0">กรอกข้อมูล!$D$79:$D$81</definedName>
    <definedName name="ศิลปะ" localSheetId="7">#REF!</definedName>
    <definedName name="ศิลปะ">#REF!</definedName>
    <definedName name="ส" localSheetId="7">#REF!</definedName>
    <definedName name="ส">#REF!</definedName>
    <definedName name="สังคมศึกษา_ศาสนา_และวัฒนธรรม" localSheetId="0">กรอกข้อมูล!$F$79:$F$87</definedName>
    <definedName name="สังคมศึกษา_ศาสนา_และวัฒนธรรม" localSheetId="7">#REF!</definedName>
    <definedName name="สังคมศึกษา_ศาสนา_และวัฒนธรรม">#REF!</definedName>
    <definedName name="สังคมศึกษาศาสนาและวัฒนธรรม">กรอกข้อมูล!$F$79:$F$87</definedName>
    <definedName name="สุขศึกษาและพลศึกษา" localSheetId="0">กรอกข้อมูล!$E$79:$E$82</definedName>
    <definedName name="สุขศึกษาและพลศึกษา" localSheetId="7">#REF!</definedName>
    <definedName name="สุขศึกษาและพลศึกษา">#REF!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7" i="13" l="1"/>
  <c r="G17" i="13"/>
  <c r="AF8" i="16"/>
  <c r="AF8" i="15"/>
  <c r="AF8" i="14"/>
  <c r="AF8" i="7"/>
  <c r="H9" i="17" l="1"/>
  <c r="H10" i="17"/>
  <c r="H11" i="17"/>
  <c r="H12" i="17"/>
  <c r="H13" i="17"/>
  <c r="H14" i="17"/>
  <c r="H15" i="17"/>
  <c r="H16" i="17"/>
  <c r="H17" i="17"/>
  <c r="H18" i="17"/>
  <c r="H19" i="17"/>
  <c r="H20" i="17"/>
  <c r="H21" i="17"/>
  <c r="H22" i="17"/>
  <c r="H23" i="17"/>
  <c r="H24" i="17"/>
  <c r="H25" i="17"/>
  <c r="H26" i="17"/>
  <c r="H27" i="17"/>
  <c r="H28" i="17"/>
  <c r="H29" i="17"/>
  <c r="H30" i="17"/>
  <c r="H31" i="17"/>
  <c r="H32" i="17"/>
  <c r="H33" i="17"/>
  <c r="H34" i="17"/>
  <c r="H35" i="17"/>
  <c r="H36" i="17"/>
  <c r="H37" i="17"/>
  <c r="H38" i="17"/>
  <c r="H39" i="17"/>
  <c r="H40" i="17"/>
  <c r="H41" i="17"/>
  <c r="H42" i="17"/>
  <c r="H43" i="17"/>
  <c r="H44" i="17"/>
  <c r="H45" i="17"/>
  <c r="H46" i="17"/>
  <c r="H47" i="17"/>
  <c r="H48" i="17"/>
  <c r="H49" i="17"/>
  <c r="H50" i="17"/>
  <c r="H51" i="17"/>
  <c r="H52" i="17"/>
  <c r="H8" i="17"/>
  <c r="H9" i="16"/>
  <c r="H10" i="16"/>
  <c r="H11" i="16"/>
  <c r="H12" i="16"/>
  <c r="H13" i="16"/>
  <c r="H14" i="16"/>
  <c r="H15" i="16"/>
  <c r="H16" i="16"/>
  <c r="H17" i="16"/>
  <c r="H18" i="16"/>
  <c r="H19" i="16"/>
  <c r="H20" i="16"/>
  <c r="H21" i="16"/>
  <c r="H22" i="16"/>
  <c r="H23" i="16"/>
  <c r="H24" i="16"/>
  <c r="H25" i="16"/>
  <c r="H26" i="16"/>
  <c r="H27" i="16"/>
  <c r="H28" i="16"/>
  <c r="H29" i="16"/>
  <c r="H30" i="16"/>
  <c r="H31" i="16"/>
  <c r="H32" i="16"/>
  <c r="H33" i="16"/>
  <c r="H34" i="16"/>
  <c r="H35" i="16"/>
  <c r="H36" i="16"/>
  <c r="H37" i="16"/>
  <c r="H38" i="16"/>
  <c r="H39" i="16"/>
  <c r="H40" i="16"/>
  <c r="H41" i="16"/>
  <c r="H42" i="16"/>
  <c r="H43" i="16"/>
  <c r="H44" i="16"/>
  <c r="H45" i="16"/>
  <c r="H46" i="16"/>
  <c r="H47" i="16"/>
  <c r="H48" i="16"/>
  <c r="H49" i="16"/>
  <c r="H50" i="16"/>
  <c r="H51" i="16"/>
  <c r="H52" i="16"/>
  <c r="H8" i="16"/>
  <c r="H9" i="15"/>
  <c r="H10" i="15"/>
  <c r="H11" i="15"/>
  <c r="H12" i="15"/>
  <c r="H13" i="15"/>
  <c r="H14" i="15"/>
  <c r="H15" i="15"/>
  <c r="H16" i="15"/>
  <c r="H17" i="15"/>
  <c r="H18" i="15"/>
  <c r="H19" i="15"/>
  <c r="H20" i="15"/>
  <c r="H21" i="15"/>
  <c r="H22" i="15"/>
  <c r="H23" i="15"/>
  <c r="H24" i="15"/>
  <c r="H25" i="15"/>
  <c r="H26" i="15"/>
  <c r="H27" i="15"/>
  <c r="H28" i="15"/>
  <c r="H29" i="15"/>
  <c r="H30" i="15"/>
  <c r="H31" i="15"/>
  <c r="H32" i="15"/>
  <c r="H33" i="15"/>
  <c r="H34" i="15"/>
  <c r="H35" i="15"/>
  <c r="H36" i="15"/>
  <c r="H37" i="15"/>
  <c r="H38" i="15"/>
  <c r="H39" i="15"/>
  <c r="H40" i="15"/>
  <c r="H41" i="15"/>
  <c r="H42" i="15"/>
  <c r="H43" i="15"/>
  <c r="H44" i="15"/>
  <c r="H45" i="15"/>
  <c r="H46" i="15"/>
  <c r="H47" i="15"/>
  <c r="H48" i="15"/>
  <c r="H49" i="15"/>
  <c r="H50" i="15"/>
  <c r="H51" i="15"/>
  <c r="H52" i="15"/>
  <c r="H8" i="15"/>
  <c r="H9" i="14"/>
  <c r="H10" i="14"/>
  <c r="H11" i="14"/>
  <c r="H12" i="14"/>
  <c r="H13" i="14"/>
  <c r="H14" i="14"/>
  <c r="H15" i="14"/>
  <c r="H16" i="14"/>
  <c r="H17" i="14"/>
  <c r="H18" i="14"/>
  <c r="H19" i="14"/>
  <c r="H20" i="14"/>
  <c r="H21" i="14"/>
  <c r="H22" i="14"/>
  <c r="H23" i="14"/>
  <c r="H24" i="14"/>
  <c r="H25" i="14"/>
  <c r="H26" i="14"/>
  <c r="H27" i="14"/>
  <c r="H28" i="14"/>
  <c r="H29" i="14"/>
  <c r="H30" i="14"/>
  <c r="H31" i="14"/>
  <c r="H32" i="14"/>
  <c r="H33" i="14"/>
  <c r="H34" i="14"/>
  <c r="H35" i="14"/>
  <c r="H36" i="14"/>
  <c r="H37" i="14"/>
  <c r="H38" i="14"/>
  <c r="H39" i="14"/>
  <c r="H40" i="14"/>
  <c r="H41" i="14"/>
  <c r="H42" i="14"/>
  <c r="H43" i="14"/>
  <c r="H44" i="14"/>
  <c r="H45" i="14"/>
  <c r="H46" i="14"/>
  <c r="H47" i="14"/>
  <c r="H48" i="14"/>
  <c r="H49" i="14"/>
  <c r="H50" i="14"/>
  <c r="H51" i="14"/>
  <c r="H52" i="14"/>
  <c r="H8" i="14"/>
  <c r="H9" i="7"/>
  <c r="H10" i="7"/>
  <c r="H11" i="7"/>
  <c r="H12" i="7"/>
  <c r="H13" i="7"/>
  <c r="H14" i="7"/>
  <c r="H15" i="7"/>
  <c r="H16" i="7"/>
  <c r="H17" i="7"/>
  <c r="H18" i="7"/>
  <c r="H19" i="7"/>
  <c r="H20" i="7"/>
  <c r="H21" i="7"/>
  <c r="H22" i="7"/>
  <c r="H23" i="7"/>
  <c r="H24" i="7"/>
  <c r="H25" i="7"/>
  <c r="H26" i="7"/>
  <c r="H27" i="7"/>
  <c r="H28" i="7"/>
  <c r="H29" i="7"/>
  <c r="H30" i="7"/>
  <c r="H31" i="7"/>
  <c r="H32" i="7"/>
  <c r="H33" i="7"/>
  <c r="H34" i="7"/>
  <c r="H35" i="7"/>
  <c r="H36" i="7"/>
  <c r="H37" i="7"/>
  <c r="H38" i="7"/>
  <c r="H39" i="7"/>
  <c r="H40" i="7"/>
  <c r="H41" i="7"/>
  <c r="H42" i="7"/>
  <c r="H43" i="7"/>
  <c r="H44" i="7"/>
  <c r="H45" i="7"/>
  <c r="H46" i="7"/>
  <c r="H47" i="7"/>
  <c r="H48" i="7"/>
  <c r="H49" i="7"/>
  <c r="H50" i="7"/>
  <c r="H51" i="7"/>
  <c r="H52" i="7"/>
  <c r="H8" i="7"/>
  <c r="AF8" i="17" l="1"/>
  <c r="Q49" i="17"/>
  <c r="Q50" i="17"/>
  <c r="Q51" i="17"/>
  <c r="Q52" i="17"/>
  <c r="Q49" i="16"/>
  <c r="Q50" i="16"/>
  <c r="Q51" i="16"/>
  <c r="Q52" i="16"/>
  <c r="Q50" i="7"/>
  <c r="Q51" i="7"/>
  <c r="Q52" i="7"/>
  <c r="Q52" i="15"/>
  <c r="Q48" i="15"/>
  <c r="Q49" i="15"/>
  <c r="Q50" i="15"/>
  <c r="Q51" i="15"/>
  <c r="J3" i="20" l="1"/>
  <c r="H3" i="20"/>
  <c r="F3" i="20"/>
  <c r="C3" i="20"/>
  <c r="Q50" i="14" l="1"/>
  <c r="Q51" i="14"/>
  <c r="Q52" i="14"/>
  <c r="Q49" i="7"/>
  <c r="H6" i="18" l="1"/>
  <c r="B10" i="20" s="1"/>
  <c r="G6" i="18"/>
  <c r="K30" i="7"/>
  <c r="B9" i="13" l="1"/>
  <c r="B9" i="20"/>
  <c r="G2" i="16"/>
  <c r="B10" i="13"/>
  <c r="Q48" i="17"/>
  <c r="Q48" i="16"/>
  <c r="Q48" i="7"/>
  <c r="Q48" i="14" l="1"/>
  <c r="Q49" i="14"/>
  <c r="K30" i="17" l="1"/>
  <c r="K30" i="16"/>
  <c r="K30" i="15"/>
  <c r="K30" i="14"/>
  <c r="E6" i="18"/>
  <c r="B7" i="20" s="1"/>
  <c r="O9" i="13"/>
  <c r="M3" i="17"/>
  <c r="J3" i="17"/>
  <c r="D3" i="17"/>
  <c r="M2" i="17"/>
  <c r="J2" i="17"/>
  <c r="I1" i="17"/>
  <c r="M3" i="16"/>
  <c r="J3" i="16"/>
  <c r="E3" i="16"/>
  <c r="M2" i="16"/>
  <c r="J2" i="16"/>
  <c r="I1" i="16"/>
  <c r="M3" i="15"/>
  <c r="J3" i="15"/>
  <c r="D3" i="15"/>
  <c r="M2" i="15"/>
  <c r="J2" i="15"/>
  <c r="I1" i="15"/>
  <c r="I6" i="18"/>
  <c r="G2" i="15"/>
  <c r="F6" i="18"/>
  <c r="B8" i="20" s="1"/>
  <c r="M3" i="14"/>
  <c r="J3" i="14"/>
  <c r="D3" i="14"/>
  <c r="M2" i="14"/>
  <c r="J2" i="14"/>
  <c r="I1" i="14"/>
  <c r="B11" i="13" l="1"/>
  <c r="B11" i="20"/>
  <c r="G2" i="14"/>
  <c r="B8" i="13"/>
  <c r="G2" i="7"/>
  <c r="B7" i="13"/>
  <c r="G2" i="17"/>
  <c r="O3" i="13"/>
  <c r="M3" i="13"/>
  <c r="J3" i="13"/>
  <c r="D3" i="13"/>
  <c r="I2" i="13"/>
  <c r="C2" i="13"/>
  <c r="M3" i="7"/>
  <c r="J3" i="7"/>
  <c r="D3" i="7"/>
  <c r="M2" i="7"/>
  <c r="J2" i="7"/>
  <c r="I1" i="7"/>
  <c r="Q9" i="17" l="1"/>
  <c r="Q10" i="17"/>
  <c r="Q11" i="17"/>
  <c r="Q12" i="17"/>
  <c r="Q13" i="17"/>
  <c r="Q14" i="17"/>
  <c r="Q15" i="17"/>
  <c r="Q16" i="17"/>
  <c r="Q17" i="17"/>
  <c r="Q18" i="17"/>
  <c r="Q19" i="17"/>
  <c r="Q20" i="17"/>
  <c r="Q21" i="17"/>
  <c r="Q22" i="17"/>
  <c r="Q23" i="17"/>
  <c r="Q24" i="17"/>
  <c r="Q25" i="17"/>
  <c r="Q26" i="17"/>
  <c r="Q27" i="17"/>
  <c r="Q28" i="17"/>
  <c r="Q29" i="17"/>
  <c r="Q30" i="17"/>
  <c r="Q31" i="17"/>
  <c r="Q32" i="17"/>
  <c r="Q33" i="17"/>
  <c r="Q34" i="17"/>
  <c r="Q35" i="17"/>
  <c r="Q36" i="17"/>
  <c r="Q37" i="17"/>
  <c r="Q38" i="17"/>
  <c r="Q39" i="17"/>
  <c r="Q40" i="17"/>
  <c r="Q41" i="17"/>
  <c r="Q42" i="17"/>
  <c r="Q43" i="17"/>
  <c r="Q44" i="17"/>
  <c r="Q45" i="17"/>
  <c r="Q46" i="17"/>
  <c r="Q47" i="17"/>
  <c r="Q37" i="15"/>
  <c r="Q9" i="16"/>
  <c r="Q10" i="16"/>
  <c r="Q11" i="16"/>
  <c r="Q12" i="16"/>
  <c r="Q13" i="16"/>
  <c r="Q14" i="16"/>
  <c r="Q15" i="16"/>
  <c r="Q16" i="16"/>
  <c r="Q17" i="16"/>
  <c r="Q18" i="16"/>
  <c r="Q19" i="16"/>
  <c r="Q20" i="16"/>
  <c r="Q21" i="16"/>
  <c r="Q22" i="16"/>
  <c r="Q23" i="16"/>
  <c r="Q24" i="16"/>
  <c r="Q25" i="16"/>
  <c r="Q26" i="16"/>
  <c r="Q27" i="16"/>
  <c r="Q28" i="16"/>
  <c r="Q29" i="16"/>
  <c r="Q30" i="16"/>
  <c r="Q31" i="16"/>
  <c r="Q32" i="16"/>
  <c r="Q33" i="16"/>
  <c r="Q34" i="16"/>
  <c r="Q35" i="16"/>
  <c r="Q36" i="16"/>
  <c r="Q37" i="16"/>
  <c r="Q38" i="16"/>
  <c r="Q39" i="16"/>
  <c r="Q40" i="16"/>
  <c r="Q41" i="16"/>
  <c r="Q42" i="16"/>
  <c r="Q43" i="16"/>
  <c r="Q44" i="16"/>
  <c r="Q45" i="16"/>
  <c r="Q46" i="16"/>
  <c r="Q47" i="16"/>
  <c r="O11" i="13"/>
  <c r="N11" i="13"/>
  <c r="O10" i="13"/>
  <c r="N10" i="13"/>
  <c r="N9" i="13"/>
  <c r="O8" i="13"/>
  <c r="N8" i="13"/>
  <c r="O7" i="13"/>
  <c r="N7" i="13"/>
  <c r="S15" i="13"/>
  <c r="Q8" i="17"/>
  <c r="S14" i="13"/>
  <c r="Q8" i="16"/>
  <c r="Q47" i="15"/>
  <c r="Q46" i="15"/>
  <c r="Q45" i="15"/>
  <c r="Q44" i="15"/>
  <c r="Q43" i="15"/>
  <c r="Q42" i="15"/>
  <c r="Q41" i="15"/>
  <c r="Q40" i="15"/>
  <c r="Q39" i="15"/>
  <c r="Q38" i="15"/>
  <c r="Q36" i="15"/>
  <c r="Q35" i="15"/>
  <c r="Q34" i="15"/>
  <c r="Q33" i="15"/>
  <c r="Q32" i="15"/>
  <c r="Q31" i="15"/>
  <c r="Q30" i="15"/>
  <c r="Q29" i="15"/>
  <c r="Q28" i="15"/>
  <c r="Q27" i="15"/>
  <c r="Q26" i="15"/>
  <c r="Q25" i="15"/>
  <c r="Q24" i="15"/>
  <c r="Q23" i="15"/>
  <c r="Q22" i="15"/>
  <c r="Q21" i="15"/>
  <c r="Q20" i="15"/>
  <c r="Q19" i="15"/>
  <c r="Q18" i="15"/>
  <c r="Q17" i="15"/>
  <c r="Q16" i="15"/>
  <c r="Q15" i="15"/>
  <c r="S13" i="13"/>
  <c r="Q14" i="15"/>
  <c r="Q13" i="15"/>
  <c r="Q12" i="15"/>
  <c r="Q11" i="15"/>
  <c r="Q10" i="15"/>
  <c r="Q9" i="15"/>
  <c r="Q8" i="15"/>
  <c r="Q47" i="14"/>
  <c r="Q46" i="14"/>
  <c r="Q45" i="14"/>
  <c r="Q44" i="14"/>
  <c r="Q43" i="14"/>
  <c r="Q42" i="14"/>
  <c r="Q41" i="14"/>
  <c r="Q40" i="14"/>
  <c r="Q39" i="14"/>
  <c r="Q38" i="14"/>
  <c r="Q37" i="14"/>
  <c r="Q36" i="14"/>
  <c r="Q35" i="14"/>
  <c r="Q34" i="14"/>
  <c r="Q33" i="14"/>
  <c r="Q32" i="14"/>
  <c r="Q31" i="14"/>
  <c r="Q30" i="14"/>
  <c r="Q29" i="14"/>
  <c r="Q28" i="14"/>
  <c r="Q27" i="14"/>
  <c r="Q26" i="14"/>
  <c r="Q25" i="14"/>
  <c r="Q24" i="14"/>
  <c r="Q23" i="14"/>
  <c r="Q22" i="14"/>
  <c r="Q21" i="14"/>
  <c r="Q20" i="14"/>
  <c r="Q19" i="14"/>
  <c r="Q18" i="14"/>
  <c r="Q17" i="14"/>
  <c r="Q16" i="14"/>
  <c r="Q15" i="14"/>
  <c r="S12" i="13"/>
  <c r="Q14" i="14"/>
  <c r="Q13" i="14"/>
  <c r="Q12" i="14"/>
  <c r="Q11" i="14"/>
  <c r="Q10" i="14"/>
  <c r="Q9" i="14"/>
  <c r="Q8" i="14"/>
  <c r="T27" i="17" l="1"/>
  <c r="V27" i="17"/>
  <c r="V26" i="17"/>
  <c r="T26" i="17"/>
  <c r="V27" i="16"/>
  <c r="T27" i="16"/>
  <c r="T26" i="16"/>
  <c r="V26" i="16"/>
  <c r="T27" i="15"/>
  <c r="V27" i="15"/>
  <c r="V26" i="15"/>
  <c r="T26" i="15"/>
  <c r="T27" i="14"/>
  <c r="V27" i="14"/>
  <c r="V26" i="14"/>
  <c r="T26" i="14"/>
  <c r="AB10" i="14"/>
  <c r="W10" i="14"/>
  <c r="Y10" i="14"/>
  <c r="AC9" i="14"/>
  <c r="X9" i="14"/>
  <c r="AB6" i="13" s="1"/>
  <c r="X10" i="14"/>
  <c r="Z10" i="14"/>
  <c r="L22" i="14" s="1"/>
  <c r="U10" i="14"/>
  <c r="Y9" i="14"/>
  <c r="AC6" i="13" s="1"/>
  <c r="T9" i="14"/>
  <c r="X6" i="13" s="1"/>
  <c r="T10" i="14"/>
  <c r="X7" i="13" s="1"/>
  <c r="V10" i="14"/>
  <c r="Z9" i="14"/>
  <c r="K22" i="14" s="1"/>
  <c r="U9" i="14"/>
  <c r="Y6" i="13" s="1"/>
  <c r="AA9" i="14"/>
  <c r="AE6" i="13" s="1"/>
  <c r="AA10" i="14"/>
  <c r="AC10" i="14"/>
  <c r="V9" i="14"/>
  <c r="Z6" i="13" s="1"/>
  <c r="AB9" i="14"/>
  <c r="W9" i="14"/>
  <c r="T9" i="17"/>
  <c r="X12" i="13" s="1"/>
  <c r="AA10" i="15"/>
  <c r="W10" i="15"/>
  <c r="Z10" i="15"/>
  <c r="V10" i="15"/>
  <c r="AC10" i="15"/>
  <c r="Y10" i="15"/>
  <c r="U10" i="15"/>
  <c r="AB10" i="15"/>
  <c r="X10" i="15"/>
  <c r="T10" i="15"/>
  <c r="X9" i="13" s="1"/>
  <c r="AC9" i="15"/>
  <c r="AG8" i="13" s="1"/>
  <c r="V9" i="15"/>
  <c r="Z8" i="13" s="1"/>
  <c r="AB9" i="15"/>
  <c r="AF8" i="13" s="1"/>
  <c r="Y9" i="15"/>
  <c r="AC8" i="13" s="1"/>
  <c r="AA9" i="15"/>
  <c r="AE8" i="13" s="1"/>
  <c r="T9" i="15"/>
  <c r="X8" i="13" s="1"/>
  <c r="U9" i="15"/>
  <c r="Y8" i="13" s="1"/>
  <c r="W9" i="15"/>
  <c r="AA8" i="13" s="1"/>
  <c r="Z9" i="15"/>
  <c r="X9" i="15"/>
  <c r="AB8" i="13" s="1"/>
  <c r="Z10" i="16"/>
  <c r="V10" i="16"/>
  <c r="AB9" i="16"/>
  <c r="AF10" i="13" s="1"/>
  <c r="X9" i="16"/>
  <c r="AB10" i="13" s="1"/>
  <c r="T9" i="16"/>
  <c r="X10" i="13" s="1"/>
  <c r="AC10" i="16"/>
  <c r="Y10" i="16"/>
  <c r="U10" i="16"/>
  <c r="AA9" i="16"/>
  <c r="AE10" i="13" s="1"/>
  <c r="W9" i="16"/>
  <c r="AA10" i="13" s="1"/>
  <c r="AB10" i="16"/>
  <c r="X10" i="16"/>
  <c r="T10" i="16"/>
  <c r="X11" i="13" s="1"/>
  <c r="Z9" i="16"/>
  <c r="V9" i="16"/>
  <c r="Z10" i="13" s="1"/>
  <c r="AA10" i="16"/>
  <c r="W10" i="16"/>
  <c r="AC9" i="16"/>
  <c r="AG10" i="13" s="1"/>
  <c r="Y9" i="16"/>
  <c r="AC10" i="13" s="1"/>
  <c r="U9" i="16"/>
  <c r="Y10" i="13" s="1"/>
  <c r="AC9" i="17"/>
  <c r="AG12" i="13" s="1"/>
  <c r="W9" i="17"/>
  <c r="AA12" i="13" s="1"/>
  <c r="AB9" i="17"/>
  <c r="AF12" i="13" s="1"/>
  <c r="Z9" i="17"/>
  <c r="AD12" i="13" s="1"/>
  <c r="AA9" i="17"/>
  <c r="AE12" i="13" s="1"/>
  <c r="U9" i="17"/>
  <c r="Y12" i="13" s="1"/>
  <c r="V9" i="17"/>
  <c r="Z12" i="13" s="1"/>
  <c r="Y9" i="17"/>
  <c r="AC12" i="13" s="1"/>
  <c r="X9" i="17"/>
  <c r="AB12" i="13" s="1"/>
  <c r="U10" i="17"/>
  <c r="AA10" i="17"/>
  <c r="V10" i="17"/>
  <c r="AB10" i="17"/>
  <c r="W10" i="17"/>
  <c r="Y10" i="17"/>
  <c r="AC10" i="17"/>
  <c r="X10" i="17"/>
  <c r="Z10" i="17"/>
  <c r="T10" i="17"/>
  <c r="L27" i="17" l="1"/>
  <c r="T28" i="17"/>
  <c r="X26" i="17"/>
  <c r="W26" i="17" s="1"/>
  <c r="K26" i="17"/>
  <c r="K27" i="17"/>
  <c r="V28" i="17"/>
  <c r="L26" i="17"/>
  <c r="X27" i="17"/>
  <c r="U27" i="17" s="1"/>
  <c r="K27" i="16"/>
  <c r="V28" i="16"/>
  <c r="K26" i="16"/>
  <c r="X26" i="16"/>
  <c r="U26" i="16" s="1"/>
  <c r="T28" i="16"/>
  <c r="X27" i="16"/>
  <c r="U27" i="16" s="1"/>
  <c r="L26" i="16"/>
  <c r="L27" i="16"/>
  <c r="X26" i="15"/>
  <c r="W26" i="15" s="1"/>
  <c r="K26" i="15"/>
  <c r="T28" i="15"/>
  <c r="V28" i="15"/>
  <c r="K27" i="15"/>
  <c r="L27" i="15"/>
  <c r="X27" i="15"/>
  <c r="U27" i="15" s="1"/>
  <c r="L26" i="15"/>
  <c r="X26" i="14"/>
  <c r="W26" i="14" s="1"/>
  <c r="X27" i="14"/>
  <c r="U27" i="14" s="1"/>
  <c r="K26" i="14"/>
  <c r="K27" i="14"/>
  <c r="L27" i="14"/>
  <c r="L26" i="14"/>
  <c r="V28" i="14"/>
  <c r="G8" i="20" s="1"/>
  <c r="T28" i="14"/>
  <c r="E8" i="20" s="1"/>
  <c r="AC11" i="14"/>
  <c r="AB11" i="14"/>
  <c r="W11" i="14"/>
  <c r="AG6" i="13"/>
  <c r="AA11" i="14"/>
  <c r="AF6" i="13"/>
  <c r="V11" i="14"/>
  <c r="U11" i="14"/>
  <c r="T11" i="14"/>
  <c r="AA6" i="13"/>
  <c r="Z11" i="14"/>
  <c r="Y11" i="14"/>
  <c r="X11" i="14"/>
  <c r="X13" i="13"/>
  <c r="AD10" i="17"/>
  <c r="AH12" i="13"/>
  <c r="AD7" i="13"/>
  <c r="L25" i="17"/>
  <c r="AG13" i="13"/>
  <c r="L21" i="17"/>
  <c r="AC13" i="13"/>
  <c r="L18" i="17"/>
  <c r="Z13" i="13"/>
  <c r="L23" i="17"/>
  <c r="AE13" i="13"/>
  <c r="L22" i="17"/>
  <c r="AD13" i="13"/>
  <c r="L19" i="17"/>
  <c r="AA13" i="13"/>
  <c r="L20" i="17"/>
  <c r="AB13" i="13"/>
  <c r="L17" i="17"/>
  <c r="Y13" i="13"/>
  <c r="L24" i="17"/>
  <c r="AF13" i="13"/>
  <c r="L20" i="16"/>
  <c r="AB11" i="13"/>
  <c r="L19" i="16"/>
  <c r="AA11" i="13"/>
  <c r="L22" i="16"/>
  <c r="AD11" i="13"/>
  <c r="L18" i="16"/>
  <c r="Z11" i="13"/>
  <c r="L25" i="16"/>
  <c r="AG11" i="13"/>
  <c r="L21" i="16"/>
  <c r="AC11" i="13"/>
  <c r="K22" i="16"/>
  <c r="AD10" i="13"/>
  <c r="AH10" i="13" s="1"/>
  <c r="L17" i="16"/>
  <c r="Y11" i="13"/>
  <c r="L24" i="16"/>
  <c r="AF11" i="13"/>
  <c r="L23" i="16"/>
  <c r="AE11" i="13"/>
  <c r="L18" i="15"/>
  <c r="Z9" i="13"/>
  <c r="L21" i="15"/>
  <c r="AC9" i="13"/>
  <c r="L23" i="15"/>
  <c r="AE9" i="13"/>
  <c r="L17" i="15"/>
  <c r="Y9" i="13"/>
  <c r="L24" i="15"/>
  <c r="AF9" i="13"/>
  <c r="L22" i="15"/>
  <c r="AD9" i="13"/>
  <c r="L20" i="15"/>
  <c r="AB9" i="13"/>
  <c r="L19" i="15"/>
  <c r="AA9" i="13"/>
  <c r="Z11" i="15"/>
  <c r="AD8" i="13"/>
  <c r="AH8" i="13" s="1"/>
  <c r="L25" i="15"/>
  <c r="AG9" i="13"/>
  <c r="L25" i="14"/>
  <c r="AG7" i="13"/>
  <c r="L21" i="14"/>
  <c r="AC7" i="13"/>
  <c r="L17" i="14"/>
  <c r="Y7" i="13"/>
  <c r="L20" i="14"/>
  <c r="AB7" i="13"/>
  <c r="L19" i="14"/>
  <c r="AA7" i="13"/>
  <c r="L23" i="14"/>
  <c r="AE7" i="13"/>
  <c r="L18" i="14"/>
  <c r="Z7" i="13"/>
  <c r="L24" i="14"/>
  <c r="AF7" i="13"/>
  <c r="AD6" i="13"/>
  <c r="K22" i="15"/>
  <c r="Z11" i="16"/>
  <c r="K25" i="17"/>
  <c r="AC11" i="17"/>
  <c r="K17" i="17"/>
  <c r="U11" i="17"/>
  <c r="K19" i="17"/>
  <c r="W11" i="17"/>
  <c r="K18" i="17"/>
  <c r="V11" i="17"/>
  <c r="AA11" i="17"/>
  <c r="K23" i="17"/>
  <c r="T11" i="17"/>
  <c r="AD9" i="17"/>
  <c r="K16" i="17"/>
  <c r="Y11" i="17"/>
  <c r="K21" i="17"/>
  <c r="K22" i="17"/>
  <c r="Z11" i="17"/>
  <c r="L16" i="17"/>
  <c r="K20" i="17"/>
  <c r="X11" i="17"/>
  <c r="AB11" i="17"/>
  <c r="K24" i="17"/>
  <c r="Y11" i="16"/>
  <c r="K21" i="16"/>
  <c r="K19" i="16"/>
  <c r="W11" i="16"/>
  <c r="K24" i="16"/>
  <c r="AB11" i="16"/>
  <c r="K25" i="16"/>
  <c r="AC11" i="16"/>
  <c r="K16" i="16"/>
  <c r="T11" i="16"/>
  <c r="AD9" i="16"/>
  <c r="AA11" i="16"/>
  <c r="K23" i="16"/>
  <c r="K17" i="16"/>
  <c r="U11" i="16"/>
  <c r="K20" i="16"/>
  <c r="X11" i="16"/>
  <c r="AD10" i="16"/>
  <c r="L16" i="16"/>
  <c r="K18" i="16"/>
  <c r="V11" i="16"/>
  <c r="K25" i="15"/>
  <c r="AC11" i="15"/>
  <c r="K16" i="15"/>
  <c r="T11" i="15"/>
  <c r="AD9" i="15"/>
  <c r="AA11" i="15"/>
  <c r="K23" i="15"/>
  <c r="Y11" i="15"/>
  <c r="K21" i="15"/>
  <c r="K19" i="15"/>
  <c r="W11" i="15"/>
  <c r="K17" i="15"/>
  <c r="U11" i="15"/>
  <c r="K24" i="15"/>
  <c r="AB11" i="15"/>
  <c r="K20" i="15"/>
  <c r="X11" i="15"/>
  <c r="AD10" i="15"/>
  <c r="L16" i="15"/>
  <c r="K18" i="15"/>
  <c r="V11" i="15"/>
  <c r="K25" i="14"/>
  <c r="K16" i="14"/>
  <c r="S9" i="14" s="1"/>
  <c r="AD9" i="14"/>
  <c r="K23" i="14"/>
  <c r="K21" i="14"/>
  <c r="K19" i="14"/>
  <c r="K17" i="14"/>
  <c r="K24" i="14"/>
  <c r="K20" i="14"/>
  <c r="AD10" i="14"/>
  <c r="L16" i="14"/>
  <c r="K18" i="14"/>
  <c r="S10" i="16" l="1"/>
  <c r="S9" i="16"/>
  <c r="K10" i="16" s="1"/>
  <c r="S9" i="15"/>
  <c r="S10" i="15"/>
  <c r="K11" i="15" s="1"/>
  <c r="S10" i="14"/>
  <c r="K11" i="14" s="1"/>
  <c r="S10" i="17"/>
  <c r="K11" i="17" s="1"/>
  <c r="S9" i="17"/>
  <c r="K10" i="17" s="1"/>
  <c r="W26" i="16"/>
  <c r="G11" i="20"/>
  <c r="M27" i="17"/>
  <c r="U26" i="17"/>
  <c r="W27" i="17"/>
  <c r="E11" i="20"/>
  <c r="M26" i="17"/>
  <c r="X28" i="17"/>
  <c r="C11" i="20" s="1"/>
  <c r="W27" i="16"/>
  <c r="E10" i="20"/>
  <c r="M26" i="16"/>
  <c r="X28" i="16"/>
  <c r="C10" i="20" s="1"/>
  <c r="G10" i="20"/>
  <c r="M27" i="16"/>
  <c r="M27" i="15"/>
  <c r="G9" i="20"/>
  <c r="W27" i="15"/>
  <c r="U26" i="15"/>
  <c r="E9" i="20"/>
  <c r="X28" i="15"/>
  <c r="C9" i="20" s="1"/>
  <c r="M26" i="15"/>
  <c r="U26" i="14"/>
  <c r="W27" i="14"/>
  <c r="M26" i="14"/>
  <c r="M27" i="14"/>
  <c r="X28" i="14"/>
  <c r="C8" i="20" s="1"/>
  <c r="AH6" i="13"/>
  <c r="AF11" i="14"/>
  <c r="AF10" i="14" s="1"/>
  <c r="AF11" i="15"/>
  <c r="AF10" i="15" s="1"/>
  <c r="AF11" i="16"/>
  <c r="AF10" i="16" s="1"/>
  <c r="AF11" i="17"/>
  <c r="AF10" i="17" s="1"/>
  <c r="AH9" i="13"/>
  <c r="AI8" i="13" s="1"/>
  <c r="AH11" i="13"/>
  <c r="AI10" i="13" s="1"/>
  <c r="AH7" i="13"/>
  <c r="AH13" i="13"/>
  <c r="AI12" i="13" s="1"/>
  <c r="D11" i="13"/>
  <c r="T14" i="17"/>
  <c r="T20" i="17"/>
  <c r="H11" i="13"/>
  <c r="X20" i="17"/>
  <c r="J11" i="13"/>
  <c r="Z20" i="17"/>
  <c r="Z14" i="17"/>
  <c r="K11" i="13"/>
  <c r="AA20" i="17"/>
  <c r="F11" i="13"/>
  <c r="V20" i="17"/>
  <c r="E11" i="13"/>
  <c r="U20" i="17"/>
  <c r="L11" i="13"/>
  <c r="AB20" i="17"/>
  <c r="I11" i="13"/>
  <c r="Y20" i="17"/>
  <c r="G11" i="13"/>
  <c r="W20" i="17"/>
  <c r="W14" i="17"/>
  <c r="M11" i="13"/>
  <c r="AC20" i="17"/>
  <c r="D10" i="13"/>
  <c r="T20" i="16"/>
  <c r="T14" i="16"/>
  <c r="L10" i="13"/>
  <c r="AB20" i="16"/>
  <c r="F10" i="13"/>
  <c r="V20" i="16"/>
  <c r="H10" i="13"/>
  <c r="X20" i="16"/>
  <c r="I10" i="13"/>
  <c r="Y20" i="16"/>
  <c r="J10" i="13"/>
  <c r="Z14" i="16"/>
  <c r="Z20" i="16"/>
  <c r="K10" i="13"/>
  <c r="AA20" i="16"/>
  <c r="M10" i="13"/>
  <c r="AC20" i="16"/>
  <c r="G10" i="13"/>
  <c r="W20" i="16"/>
  <c r="W14" i="16"/>
  <c r="E10" i="13"/>
  <c r="U20" i="16"/>
  <c r="F9" i="13"/>
  <c r="V20" i="15"/>
  <c r="H9" i="13"/>
  <c r="X20" i="15"/>
  <c r="E9" i="13"/>
  <c r="U20" i="15"/>
  <c r="J9" i="13"/>
  <c r="Z14" i="15"/>
  <c r="Z20" i="15"/>
  <c r="I9" i="13"/>
  <c r="Y20" i="15"/>
  <c r="D9" i="13"/>
  <c r="T20" i="15"/>
  <c r="T14" i="15"/>
  <c r="L9" i="13"/>
  <c r="AB20" i="15"/>
  <c r="G9" i="13"/>
  <c r="W20" i="15"/>
  <c r="W14" i="15"/>
  <c r="K9" i="13"/>
  <c r="AA20" i="15"/>
  <c r="M9" i="13"/>
  <c r="AC20" i="15"/>
  <c r="F8" i="13"/>
  <c r="V20" i="14"/>
  <c r="H8" i="13"/>
  <c r="X20" i="14"/>
  <c r="E8" i="13"/>
  <c r="U20" i="14"/>
  <c r="I8" i="13"/>
  <c r="Y20" i="14"/>
  <c r="D8" i="13"/>
  <c r="T14" i="14"/>
  <c r="T20" i="14"/>
  <c r="J8" i="13"/>
  <c r="Z20" i="14"/>
  <c r="Z14" i="14"/>
  <c r="L8" i="13"/>
  <c r="AB20" i="14"/>
  <c r="G8" i="13"/>
  <c r="W20" i="14"/>
  <c r="W14" i="14"/>
  <c r="K8" i="13"/>
  <c r="AA20" i="14"/>
  <c r="M8" i="13"/>
  <c r="AC20" i="14"/>
  <c r="K11" i="16"/>
  <c r="M19" i="14"/>
  <c r="M19" i="17"/>
  <c r="M23" i="17"/>
  <c r="AD11" i="17"/>
  <c r="Y12" i="17" s="1"/>
  <c r="M16" i="17"/>
  <c r="M23" i="16"/>
  <c r="M19" i="16"/>
  <c r="M16" i="16"/>
  <c r="AD11" i="16"/>
  <c r="AB12" i="16" s="1"/>
  <c r="M19" i="15"/>
  <c r="M23" i="15"/>
  <c r="AD11" i="15"/>
  <c r="AA12" i="15" s="1"/>
  <c r="K10" i="15"/>
  <c r="M16" i="15"/>
  <c r="M23" i="14"/>
  <c r="AD11" i="14"/>
  <c r="W12" i="14" s="1"/>
  <c r="K10" i="14"/>
  <c r="M16" i="14"/>
  <c r="V12" i="16" l="1"/>
  <c r="T12" i="16"/>
  <c r="AC12" i="16"/>
  <c r="U12" i="16"/>
  <c r="V12" i="15"/>
  <c r="Y12" i="15"/>
  <c r="X12" i="15"/>
  <c r="U12" i="15"/>
  <c r="AA12" i="14"/>
  <c r="X12" i="16"/>
  <c r="AA12" i="16"/>
  <c r="Z12" i="16"/>
  <c r="W12" i="16"/>
  <c r="Y12" i="16"/>
  <c r="AC12" i="15"/>
  <c r="Z12" i="15"/>
  <c r="W12" i="15"/>
  <c r="AB12" i="15"/>
  <c r="T12" i="15"/>
  <c r="AB12" i="14"/>
  <c r="V12" i="14"/>
  <c r="U12" i="14"/>
  <c r="T12" i="14"/>
  <c r="L9" i="14"/>
  <c r="Z12" i="14"/>
  <c r="Y12" i="14"/>
  <c r="AC12" i="14"/>
  <c r="X12" i="14"/>
  <c r="C9" i="13"/>
  <c r="C8" i="13"/>
  <c r="C10" i="13"/>
  <c r="C11" i="13"/>
  <c r="X12" i="17"/>
  <c r="T12" i="17"/>
  <c r="U12" i="17"/>
  <c r="Z12" i="17"/>
  <c r="V12" i="17"/>
  <c r="AA12" i="17"/>
  <c r="AB12" i="17"/>
  <c r="W12" i="17"/>
  <c r="AC12" i="17"/>
  <c r="L9" i="15"/>
  <c r="U28" i="15"/>
  <c r="F9" i="20" s="1"/>
  <c r="W28" i="17"/>
  <c r="H11" i="20" s="1"/>
  <c r="U28" i="17"/>
  <c r="F11" i="20" s="1"/>
  <c r="W28" i="16"/>
  <c r="H10" i="20" s="1"/>
  <c r="U28" i="16"/>
  <c r="F10" i="20" s="1"/>
  <c r="W28" i="15"/>
  <c r="H9" i="20" s="1"/>
  <c r="L9" i="17"/>
  <c r="L9" i="16"/>
  <c r="W28" i="14"/>
  <c r="H8" i="20" s="1"/>
  <c r="U28" i="14"/>
  <c r="F8" i="20" s="1"/>
  <c r="AI6" i="13"/>
  <c r="S11" i="17"/>
  <c r="S11" i="16"/>
  <c r="S11" i="15"/>
  <c r="S11" i="14"/>
  <c r="AF9" i="17" l="1"/>
  <c r="Z23" i="17" s="1"/>
  <c r="U23" i="17"/>
  <c r="AC21" i="15"/>
  <c r="AC21" i="14"/>
  <c r="AC21" i="17"/>
  <c r="AC21" i="16"/>
  <c r="AA21" i="17"/>
  <c r="Y21" i="17"/>
  <c r="AB21" i="17"/>
  <c r="V21" i="17"/>
  <c r="U21" i="17"/>
  <c r="X21" i="17"/>
  <c r="AF9" i="16"/>
  <c r="Z23" i="16" s="1"/>
  <c r="AB21" i="16"/>
  <c r="Y21" i="16"/>
  <c r="V21" i="16"/>
  <c r="AA21" i="16"/>
  <c r="X21" i="16"/>
  <c r="U23" i="16"/>
  <c r="U21" i="16"/>
  <c r="AF9" i="15"/>
  <c r="Z23" i="15" s="1"/>
  <c r="V21" i="15"/>
  <c r="X21" i="15"/>
  <c r="U23" i="15"/>
  <c r="U21" i="15"/>
  <c r="AB21" i="15"/>
  <c r="AA21" i="15"/>
  <c r="Y21" i="15"/>
  <c r="AF9" i="14"/>
  <c r="Z23" i="14" s="1"/>
  <c r="X21" i="14"/>
  <c r="U23" i="14"/>
  <c r="U21" i="14"/>
  <c r="AB21" i="14"/>
  <c r="AA21" i="14"/>
  <c r="Y21" i="14"/>
  <c r="V21" i="14"/>
  <c r="T21" i="17" l="1"/>
  <c r="T15" i="17"/>
  <c r="T22" i="17" s="1"/>
  <c r="Z21" i="17"/>
  <c r="Z15" i="17"/>
  <c r="W15" i="17"/>
  <c r="W21" i="17"/>
  <c r="W21" i="16"/>
  <c r="W15" i="16"/>
  <c r="T15" i="16"/>
  <c r="T22" i="16" s="1"/>
  <c r="T21" i="16"/>
  <c r="Z21" i="16"/>
  <c r="Z15" i="16"/>
  <c r="T21" i="15"/>
  <c r="T15" i="15"/>
  <c r="T22" i="15" s="1"/>
  <c r="W15" i="15"/>
  <c r="W21" i="15"/>
  <c r="Z21" i="15"/>
  <c r="Z15" i="15"/>
  <c r="T21" i="14"/>
  <c r="T15" i="14"/>
  <c r="T22" i="14" s="1"/>
  <c r="W15" i="14"/>
  <c r="W21" i="14"/>
  <c r="Z21" i="14"/>
  <c r="Z15" i="14"/>
  <c r="AD12" i="17"/>
  <c r="AD12" i="16"/>
  <c r="AD12" i="15"/>
  <c r="AD12" i="14"/>
  <c r="Q14" i="7" l="1"/>
  <c r="Q15" i="7"/>
  <c r="Q16" i="7"/>
  <c r="Q17" i="7"/>
  <c r="Q18" i="7"/>
  <c r="Q19" i="7"/>
  <c r="Q20" i="7"/>
  <c r="Q21" i="7"/>
  <c r="Q22" i="7"/>
  <c r="Q23" i="7"/>
  <c r="Q24" i="7"/>
  <c r="Q25" i="7"/>
  <c r="Q26" i="7"/>
  <c r="Q27" i="7"/>
  <c r="Q28" i="7"/>
  <c r="Q29" i="7"/>
  <c r="Q30" i="7"/>
  <c r="Q31" i="7"/>
  <c r="Q32" i="7"/>
  <c r="Q33" i="7"/>
  <c r="Q34" i="7"/>
  <c r="Q35" i="7"/>
  <c r="Q36" i="7"/>
  <c r="Q37" i="7"/>
  <c r="Q38" i="7"/>
  <c r="Q39" i="7"/>
  <c r="Q40" i="7"/>
  <c r="Q41" i="7"/>
  <c r="Q42" i="7"/>
  <c r="Q43" i="7"/>
  <c r="Q44" i="7"/>
  <c r="Q45" i="7"/>
  <c r="Q46" i="7"/>
  <c r="Q47" i="7"/>
  <c r="Q12" i="7"/>
  <c r="Q13" i="7"/>
  <c r="Q8" i="7"/>
  <c r="Q9" i="7"/>
  <c r="Q10" i="7"/>
  <c r="Q11" i="7"/>
  <c r="AA10" i="7" l="1"/>
  <c r="AC10" i="7"/>
  <c r="AC9" i="7"/>
  <c r="T27" i="7"/>
  <c r="V26" i="7"/>
  <c r="T26" i="7"/>
  <c r="V27" i="7"/>
  <c r="AB9" i="7"/>
  <c r="Y10" i="7"/>
  <c r="W10" i="7"/>
  <c r="U10" i="7"/>
  <c r="AA9" i="7"/>
  <c r="Y9" i="7"/>
  <c r="W9" i="7"/>
  <c r="U9" i="7"/>
  <c r="Z10" i="7"/>
  <c r="X10" i="7"/>
  <c r="V10" i="7"/>
  <c r="T10" i="7"/>
  <c r="AB10" i="7"/>
  <c r="Z9" i="7"/>
  <c r="X9" i="7"/>
  <c r="V9" i="7"/>
  <c r="T9" i="7"/>
  <c r="L27" i="7" l="1"/>
  <c r="E19" i="20"/>
  <c r="T28" i="7"/>
  <c r="K26" i="7"/>
  <c r="X26" i="7"/>
  <c r="W26" i="7" s="1"/>
  <c r="C18" i="20"/>
  <c r="V28" i="7"/>
  <c r="K27" i="7"/>
  <c r="C19" i="20"/>
  <c r="X27" i="7"/>
  <c r="W27" i="7" s="1"/>
  <c r="L26" i="7"/>
  <c r="E18" i="20"/>
  <c r="T11" i="7"/>
  <c r="AB11" i="7"/>
  <c r="V11" i="7"/>
  <c r="W11" i="7"/>
  <c r="Z11" i="7"/>
  <c r="AF4" i="13"/>
  <c r="AF15" i="13" s="1"/>
  <c r="F30" i="13" s="1"/>
  <c r="X11" i="7"/>
  <c r="AC11" i="7"/>
  <c r="AA11" i="7"/>
  <c r="Y11" i="7"/>
  <c r="U11" i="7"/>
  <c r="S11" i="13"/>
  <c r="S16" i="13" s="1"/>
  <c r="M16" i="13" s="1"/>
  <c r="L23" i="7"/>
  <c r="AE5" i="13"/>
  <c r="AE16" i="13" s="1"/>
  <c r="G29" i="13" s="1"/>
  <c r="L20" i="7"/>
  <c r="AB5" i="13"/>
  <c r="AB16" i="13" s="1"/>
  <c r="G26" i="13" s="1"/>
  <c r="L17" i="7"/>
  <c r="Y5" i="13"/>
  <c r="Y16" i="13" s="1"/>
  <c r="G23" i="13" s="1"/>
  <c r="L21" i="7"/>
  <c r="AC5" i="13"/>
  <c r="AC16" i="13" s="1"/>
  <c r="G27" i="13" s="1"/>
  <c r="L25" i="7"/>
  <c r="AG5" i="13"/>
  <c r="AG16" i="13" s="1"/>
  <c r="G31" i="13" s="1"/>
  <c r="L19" i="7"/>
  <c r="AA5" i="13"/>
  <c r="L16" i="7"/>
  <c r="X5" i="13"/>
  <c r="L24" i="7"/>
  <c r="AF5" i="13"/>
  <c r="AF16" i="13" s="1"/>
  <c r="G30" i="13" s="1"/>
  <c r="L18" i="7"/>
  <c r="Z5" i="13"/>
  <c r="Z16" i="13" s="1"/>
  <c r="G24" i="13" s="1"/>
  <c r="L22" i="7"/>
  <c r="AD5" i="13"/>
  <c r="AD16" i="13" s="1"/>
  <c r="G28" i="13" s="1"/>
  <c r="K24" i="7"/>
  <c r="X4" i="13"/>
  <c r="AD4" i="13"/>
  <c r="AE4" i="13"/>
  <c r="AA4" i="13"/>
  <c r="AG4" i="13"/>
  <c r="AB4" i="13"/>
  <c r="AD10" i="7"/>
  <c r="Y4" i="13"/>
  <c r="AC4" i="13"/>
  <c r="S10" i="7" l="1"/>
  <c r="K11" i="7" s="1"/>
  <c r="U27" i="7"/>
  <c r="M27" i="7"/>
  <c r="G7" i="20" s="1"/>
  <c r="G12" i="20" s="1"/>
  <c r="G18" i="20"/>
  <c r="C20" i="20"/>
  <c r="X28" i="7"/>
  <c r="C7" i="20" s="1"/>
  <c r="M26" i="7"/>
  <c r="E7" i="20" s="1"/>
  <c r="E12" i="20" s="1"/>
  <c r="E20" i="20"/>
  <c r="G19" i="20"/>
  <c r="U26" i="7"/>
  <c r="F7" i="20" s="1"/>
  <c r="AF11" i="7"/>
  <c r="AF10" i="7" s="1"/>
  <c r="X16" i="13"/>
  <c r="AH5" i="13"/>
  <c r="AE15" i="13"/>
  <c r="F29" i="13" s="1"/>
  <c r="H29" i="13" s="1"/>
  <c r="AE14" i="13"/>
  <c r="AB15" i="13"/>
  <c r="F26" i="13" s="1"/>
  <c r="H26" i="13" s="1"/>
  <c r="AB14" i="13"/>
  <c r="AG14" i="13"/>
  <c r="AG15" i="13"/>
  <c r="F31" i="13" s="1"/>
  <c r="H31" i="13" s="1"/>
  <c r="X15" i="13"/>
  <c r="X14" i="13"/>
  <c r="AA16" i="13"/>
  <c r="G25" i="13" s="1"/>
  <c r="AF14" i="13"/>
  <c r="Z4" i="13"/>
  <c r="AH4" i="13" s="1"/>
  <c r="U8" i="13" s="1"/>
  <c r="AC15" i="13"/>
  <c r="F27" i="13" s="1"/>
  <c r="H27" i="13" s="1"/>
  <c r="AC14" i="13"/>
  <c r="AD15" i="13"/>
  <c r="F28" i="13" s="1"/>
  <c r="H28" i="13" s="1"/>
  <c r="AD14" i="13"/>
  <c r="Y15" i="13"/>
  <c r="F23" i="13" s="1"/>
  <c r="H23" i="13" s="1"/>
  <c r="Y14" i="13"/>
  <c r="AA15" i="13"/>
  <c r="F25" i="13" s="1"/>
  <c r="AA14" i="13"/>
  <c r="H30" i="13"/>
  <c r="K19" i="7"/>
  <c r="K17" i="7"/>
  <c r="K25" i="7"/>
  <c r="K23" i="7"/>
  <c r="K21" i="7"/>
  <c r="K20" i="7"/>
  <c r="K22" i="7"/>
  <c r="K18" i="7"/>
  <c r="K16" i="7"/>
  <c r="AD9" i="7"/>
  <c r="S9" i="7" l="1"/>
  <c r="G20" i="20"/>
  <c r="H18" i="20" s="1"/>
  <c r="W28" i="7"/>
  <c r="H7" i="20" s="1"/>
  <c r="U28" i="7"/>
  <c r="AH16" i="13"/>
  <c r="G22" i="13"/>
  <c r="E7" i="13"/>
  <c r="E12" i="13" s="1"/>
  <c r="E13" i="13" s="1"/>
  <c r="U20" i="7"/>
  <c r="F7" i="13"/>
  <c r="F12" i="13" s="1"/>
  <c r="F13" i="13" s="1"/>
  <c r="V20" i="7"/>
  <c r="J7" i="13"/>
  <c r="J12" i="13" s="1"/>
  <c r="J13" i="13" s="1"/>
  <c r="Z20" i="7"/>
  <c r="D7" i="13"/>
  <c r="T20" i="7"/>
  <c r="T14" i="7"/>
  <c r="F22" i="13"/>
  <c r="M23" i="7"/>
  <c r="Z15" i="13"/>
  <c r="F24" i="13" s="1"/>
  <c r="H24" i="13" s="1"/>
  <c r="Z14" i="13"/>
  <c r="AH14" i="13" s="1"/>
  <c r="U9" i="13"/>
  <c r="H25" i="13"/>
  <c r="AI4" i="13"/>
  <c r="K10" i="7"/>
  <c r="L9" i="7" s="1"/>
  <c r="M19" i="7"/>
  <c r="M16" i="7"/>
  <c r="D20" i="20" l="1"/>
  <c r="F20" i="20"/>
  <c r="D19" i="20"/>
  <c r="D18" i="20"/>
  <c r="F18" i="20"/>
  <c r="F19" i="20"/>
  <c r="H19" i="20"/>
  <c r="H20" i="20" s="1"/>
  <c r="H22" i="13"/>
  <c r="D12" i="13"/>
  <c r="AH15" i="13"/>
  <c r="I7" i="13"/>
  <c r="I12" i="13" s="1"/>
  <c r="I13" i="13" s="1"/>
  <c r="Y20" i="7"/>
  <c r="S11" i="7"/>
  <c r="C12" i="20" s="1"/>
  <c r="D13" i="13" l="1"/>
  <c r="F12" i="20"/>
  <c r="H12" i="20"/>
  <c r="AF9" i="7"/>
  <c r="Z23" i="7" s="1"/>
  <c r="H7" i="13"/>
  <c r="H12" i="13" s="1"/>
  <c r="H13" i="13" s="1"/>
  <c r="X20" i="7"/>
  <c r="AC20" i="7" l="1"/>
  <c r="AB20" i="7"/>
  <c r="U23" i="7" l="1"/>
  <c r="M7" i="13"/>
  <c r="M12" i="13" s="1"/>
  <c r="L7" i="13"/>
  <c r="L12" i="13" s="1"/>
  <c r="G7" i="13"/>
  <c r="W14" i="7"/>
  <c r="W20" i="7"/>
  <c r="AA20" i="7"/>
  <c r="Z14" i="7"/>
  <c r="K7" i="13"/>
  <c r="K12" i="13" s="1"/>
  <c r="K13" i="13" s="1"/>
  <c r="AD11" i="7"/>
  <c r="U12" i="7" l="1"/>
  <c r="U21" i="7" s="1"/>
  <c r="AC12" i="7"/>
  <c r="AC21" i="7" s="1"/>
  <c r="V12" i="7"/>
  <c r="V21" i="7" s="1"/>
  <c r="T12" i="7"/>
  <c r="AD12" i="7" s="1"/>
  <c r="Y12" i="7"/>
  <c r="Y21" i="7" s="1"/>
  <c r="Z12" i="7"/>
  <c r="Z21" i="7" s="1"/>
  <c r="W12" i="7"/>
  <c r="W21" i="7" s="1"/>
  <c r="AA12" i="7"/>
  <c r="AA21" i="7" s="1"/>
  <c r="X12" i="7"/>
  <c r="X21" i="7" s="1"/>
  <c r="AB12" i="7"/>
  <c r="AB21" i="7" s="1"/>
  <c r="C7" i="13"/>
  <c r="C12" i="13" s="1"/>
  <c r="S4" i="13"/>
  <c r="G12" i="13"/>
  <c r="T15" i="7" l="1"/>
  <c r="T22" i="7" s="1"/>
  <c r="T21" i="7"/>
  <c r="W15" i="7"/>
  <c r="Z15" i="7"/>
  <c r="G13" i="13"/>
  <c r="S5" i="13" s="1"/>
  <c r="S6" i="13" s="1"/>
  <c r="D14" i="13" s="1"/>
  <c r="N16" i="13"/>
  <c r="O16" i="13" s="1"/>
  <c r="O17" i="13" l="1"/>
  <c r="J17" i="13" s="1"/>
</calcChain>
</file>

<file path=xl/sharedStrings.xml><?xml version="1.0" encoding="utf-8"?>
<sst xmlns="http://schemas.openxmlformats.org/spreadsheetml/2006/main" count="1306" uniqueCount="719">
  <si>
    <t>เลขที่</t>
  </si>
  <si>
    <t>เลขประจำตัว</t>
  </si>
  <si>
    <t>รอดเจริญ</t>
  </si>
  <si>
    <t>ชื่อ -  สกุล</t>
  </si>
  <si>
    <t>คะแนน</t>
  </si>
  <si>
    <t>ผลการเรียน</t>
  </si>
  <si>
    <t>ชาย</t>
  </si>
  <si>
    <t>หญิง</t>
  </si>
  <si>
    <t>จำนวนผู้เรียนที่</t>
  </si>
  <si>
    <t>ได้รับผลการเรียน</t>
  </si>
  <si>
    <t>ร</t>
  </si>
  <si>
    <t>มส.</t>
  </si>
  <si>
    <t>โกหนด</t>
  </si>
  <si>
    <t>รักกะเปา</t>
  </si>
  <si>
    <t>รวม</t>
  </si>
  <si>
    <t>มส</t>
  </si>
  <si>
    <t>สรุปผลการเรียน</t>
  </si>
  <si>
    <t>จำนวนนักเรียนทั้งหมด</t>
  </si>
  <si>
    <t>คน</t>
  </si>
  <si>
    <t>รวมคะแนน</t>
  </si>
  <si>
    <t>ผลสัมฤทธิ์</t>
  </si>
  <si>
    <t>เกรดเฉลี่ย</t>
  </si>
  <si>
    <t>ใบสรุปผลการเรียน  โรงเรียนบ้านตาขุนวิทยา</t>
  </si>
  <si>
    <t>ชั้น</t>
  </si>
  <si>
    <t>จำนวนนักเรียน</t>
  </si>
  <si>
    <t>จำนวนนักเรียนที่ได้รับผลการเรียน</t>
  </si>
  <si>
    <t>คะแนนสูงสุด</t>
  </si>
  <si>
    <t>คะแนนต่ำสุด</t>
  </si>
  <si>
    <t>(คน)</t>
  </si>
  <si>
    <t>ม.ส.</t>
  </si>
  <si>
    <t xml:space="preserve">รวม </t>
  </si>
  <si>
    <t>ผลการเรียนxจำนวนนักเรียน</t>
  </si>
  <si>
    <t>ผลการเรียนเฉลี่ย</t>
  </si>
  <si>
    <t xml:space="preserve">ผลสัมฤทธิ์ทางการเรียน(คะแนนของนักเรียนทุกคนรวมกัน / จำนวนนักเรียนทั้งหมด)    = </t>
  </si>
  <si>
    <t>เกณฑ์การตัดสินผลการเรียน</t>
  </si>
  <si>
    <t>ระดับผลการเรียน</t>
  </si>
  <si>
    <t>หมายเหตุ</t>
  </si>
  <si>
    <t>ห้อง</t>
  </si>
  <si>
    <t>80 - 100</t>
  </si>
  <si>
    <t>75 -79</t>
  </si>
  <si>
    <t>70 -74</t>
  </si>
  <si>
    <t>65 - 69</t>
  </si>
  <si>
    <t xml:space="preserve"> 60 - 64</t>
  </si>
  <si>
    <t>55 -59</t>
  </si>
  <si>
    <t xml:space="preserve">50 - 54 </t>
  </si>
  <si>
    <t>0 - 49</t>
  </si>
  <si>
    <t xml:space="preserve"> ร</t>
  </si>
  <si>
    <t>ช</t>
  </si>
  <si>
    <t>ญ</t>
  </si>
  <si>
    <t>ชื่อผู้ตรวจทาน ....................................................</t>
  </si>
  <si>
    <t>ลงชื่อหัวหน้ากลุ่มสาระการรเรียนรู้ …………………………………………………………………………………………………………..</t>
  </si>
  <si>
    <t>ลงชื่อหัวหน้างานวัดผลประเมินผล  …………………………………………………………………………………………………………</t>
  </si>
  <si>
    <t>ลงชื่อรองผู้อำนวยการกลุ่มบริหารงานวิชาการ ………………………………………………………………………………………….</t>
  </si>
  <si>
    <t>ชายทั้งระดับ</t>
  </si>
  <si>
    <t>หญิงทั้งระดับ</t>
  </si>
  <si>
    <t>รวมเกรด</t>
  </si>
  <si>
    <t>แบบแจ้งผลการเรียน กลุ่มสาระการเรียนรู้</t>
  </si>
  <si>
    <t>รหัสวิชา</t>
  </si>
  <si>
    <t>จำนวน</t>
  </si>
  <si>
    <t>ภาคเรียนที่</t>
  </si>
  <si>
    <t xml:space="preserve"> ปีการศึกษา</t>
  </si>
  <si>
    <t>รายวิชาการงานอาชีพและเทคโนโลยี 5  ง 23101   1 หน่วยกิต</t>
  </si>
  <si>
    <t>1 หน่วยกิต</t>
  </si>
  <si>
    <t>รายวิชา รหัสวิชา ง 2210</t>
  </si>
  <si>
    <t>ชั้น ม.</t>
  </si>
  <si>
    <t>รายวิชา</t>
  </si>
  <si>
    <t xml:space="preserve">   กลุ่มสาระการเรียนรู้   </t>
  </si>
  <si>
    <t>ชื่อครูผู้สอน ....................................................</t>
  </si>
  <si>
    <t/>
  </si>
  <si>
    <t>กรอกข้อมูลในช่องสีเหลือง</t>
  </si>
  <si>
    <t>2 หน่วยกิต</t>
  </si>
  <si>
    <t>0.5 หน่วยกิต</t>
  </si>
  <si>
    <t>1.5 หน่วยกิต</t>
  </si>
  <si>
    <t>คณิตศาสตร์</t>
  </si>
  <si>
    <t>ภาษาต่างประเทศ</t>
  </si>
  <si>
    <t>ศิลปะ</t>
  </si>
  <si>
    <t>สุขศึกษาและพลศึกษา</t>
  </si>
  <si>
    <t>ภาษาไทย</t>
  </si>
  <si>
    <t>เก่ง</t>
  </si>
  <si>
    <t>ปานกลาง</t>
  </si>
  <si>
    <t>อ่อน</t>
  </si>
  <si>
    <t>ร้อยละ</t>
  </si>
  <si>
    <t>หน้า ปพ.5</t>
  </si>
  <si>
    <t>จำนวนคน</t>
  </si>
  <si>
    <t>ร้อยละของระดับดี</t>
  </si>
  <si>
    <t>ผลสัมฤทธิ์เฉลี่ย</t>
  </si>
  <si>
    <t>ณัฐณิชา</t>
  </si>
  <si>
    <t>แซ่ด่าน</t>
  </si>
  <si>
    <t>ธิดารัตน์</t>
  </si>
  <si>
    <t>ชุมช้าง</t>
  </si>
  <si>
    <t>เกรด/คน</t>
  </si>
  <si>
    <t>การเรียน</t>
  </si>
  <si>
    <t>กรอกผล</t>
  </si>
  <si>
    <t>เฉพาะ</t>
  </si>
  <si>
    <t>2.5 หน่วยกิต</t>
  </si>
  <si>
    <t>แนะแนว</t>
  </si>
  <si>
    <t>(นางสาววิภาวรรณ  ขันพระแสง)</t>
  </si>
  <si>
    <t>(นางเรณู  ผดุงฤกษ์)</t>
  </si>
  <si>
    <t>(นางสาวอาทิตยา  เกตุแก้ว)</t>
  </si>
  <si>
    <t>(นางธิดารัตน์  แซ่เลี้ยว)</t>
  </si>
  <si>
    <t>(นางกมลรัตน์  คะตะโต)</t>
  </si>
  <si>
    <t>(นางจงกล  รจนา)</t>
  </si>
  <si>
    <t>(นางสาวนันทญา  บรรณราช)</t>
  </si>
  <si>
    <t>(นางสาวสาวิตรี  รักษาพราหมณ์)</t>
  </si>
  <si>
    <t>(นางสาวกิ่งดาว  ช่วยชนะ)</t>
  </si>
  <si>
    <t>(นางสุภาภรณ์  ศรีสวัสดิ์)</t>
  </si>
  <si>
    <t>(นางนริศา บุระชัด)</t>
  </si>
  <si>
    <t>(นางพรพณา  ฤทธิ์ชู)</t>
  </si>
  <si>
    <t>(นายนพดล  ศรีสุข)</t>
  </si>
  <si>
    <t>(นางสาวศันสนีย์  สว่างจันทร์)</t>
  </si>
  <si>
    <t>(นายโยธิน  นวลมุสิก)</t>
  </si>
  <si>
    <t>(นายนราธิป นาเจริญ)</t>
  </si>
  <si>
    <t>(นายนพดล  ทองนา)</t>
  </si>
  <si>
    <t>(นายเกรียงศักดิ์ นิลนิยม)</t>
  </si>
  <si>
    <t>(นายธีรเทพ  มุกดา)</t>
  </si>
  <si>
    <t>(นางสาวธีรนันท์  ปานเพชร)</t>
  </si>
  <si>
    <t>(นางสาวขวัญชนก สังข์เทพ)</t>
  </si>
  <si>
    <t>(นายพีรพงศ์  ฤทธิเพชร์)</t>
  </si>
  <si>
    <t>(นางสาวณิชาภัทร หนูพรหม)</t>
  </si>
  <si>
    <t>(นางสาวนวนาท  กลิ่นเมฆ)</t>
  </si>
  <si>
    <t>(นายธีระพล  เกิดเนตร)</t>
  </si>
  <si>
    <t>(นายสุนทร  เพชรชู)</t>
  </si>
  <si>
    <t>(นางสาวอมรรัตน์  วิจารณ์)</t>
  </si>
  <si>
    <t>(นายสมศักดิ์  บัวหนุน)</t>
  </si>
  <si>
    <t>(นางสาวอรวลี  เทพนุรักษ์)</t>
  </si>
  <si>
    <t>(นายปุณณมา ทองดีเพ็ง)</t>
  </si>
  <si>
    <t>(นางสุดา  เอ้งฉ้วน)</t>
  </si>
  <si>
    <t>(นางสุภาพร  พัฒนรักษา)</t>
  </si>
  <si>
    <t>(นางสาวนุชนาฏ พรหมทอง)</t>
  </si>
  <si>
    <t>(นางสาวคณิตา  บ่วงราชบพิตร)</t>
  </si>
  <si>
    <t>(นางสาวสมฤดี  กลับรินทร์)</t>
  </si>
  <si>
    <t>(นางสาวนภิสา เส็นติระ)</t>
  </si>
  <si>
    <t>(นางสาวศรีสุดา แก้วสุข)</t>
  </si>
  <si>
    <t>(Mr.Epie Metuge Pual)</t>
  </si>
  <si>
    <t>(นายประเสริฐ  จันทร์ทัน)</t>
  </si>
  <si>
    <t>(นายวีรยุทธ   อนุกูล)</t>
  </si>
  <si>
    <t>(นางอรณ์สิริ  แก้วปลอด)</t>
  </si>
  <si>
    <t>(นางสาวกฤติมา  แสงทองล้วน)</t>
  </si>
  <si>
    <t>สังคมศึกษาศาสนาและวัฒนธรรม</t>
  </si>
  <si>
    <t>นร.มีเกรด</t>
  </si>
  <si>
    <t>นามบุตร</t>
  </si>
  <si>
    <t>สุขเกษม</t>
  </si>
  <si>
    <t>ศรีสุวรรณ</t>
  </si>
  <si>
    <t>ศักดา</t>
  </si>
  <si>
    <t>คงนิ่ม</t>
  </si>
  <si>
    <t>(นางจุฬาลักษณ์  หนูหวาน)</t>
  </si>
  <si>
    <t>(นางสาวฐิตารีย์  อินทจันทร์)</t>
  </si>
  <si>
    <t>การงานอาชีพ</t>
  </si>
  <si>
    <t>วิทยาศาสตร์และเทคโนโลยี</t>
  </si>
  <si>
    <t>ทดสอบ</t>
  </si>
  <si>
    <t>จิรพงศ์</t>
  </si>
  <si>
    <t>ปาลคะเชนทร์</t>
  </si>
  <si>
    <t>ต้นตาลเดี่ยว</t>
  </si>
  <si>
    <t>ผ</t>
  </si>
  <si>
    <t>มผ</t>
  </si>
  <si>
    <t>กดf5</t>
  </si>
  <si>
    <t>สูตร</t>
  </si>
  <si>
    <t>สร้างจากส่วนที่เลือก</t>
  </si>
  <si>
    <t>แบบพิเศษ</t>
  </si>
  <si>
    <t>ที่ว่าง</t>
  </si>
  <si>
    <t>ลบ</t>
  </si>
  <si>
    <t>มผ.</t>
  </si>
  <si>
    <t>ผ.</t>
  </si>
  <si>
    <t xml:space="preserve">ใบสรุปผลการเรียน  </t>
  </si>
  <si>
    <t>กิจกรรม</t>
  </si>
  <si>
    <t>โรงเรียนบ้านตาขุนวิทยา</t>
  </si>
  <si>
    <t xml:space="preserve"> ปีการศึกษา </t>
  </si>
  <si>
    <t>ลงชื่อหัวหน้างานวัดผลและประเมินผล ………………………………………………………………</t>
  </si>
  <si>
    <t>ลงชื่อหัวหน้างานวัดผลประเมินผล  ……………………..……………………………………………</t>
  </si>
  <si>
    <t>ลงชื่อรองผู้อำนวยการกลุ่มบริหารงานวิชาการ ……………………………………………………</t>
  </si>
  <si>
    <r>
      <t xml:space="preserve"> </t>
    </r>
    <r>
      <rPr>
        <sz val="11"/>
        <color theme="1"/>
        <rFont val="Vrinda"/>
        <family val="2"/>
      </rPr>
      <t>-</t>
    </r>
    <r>
      <rPr>
        <sz val="11"/>
        <color theme="1"/>
        <rFont val="Tahoma"/>
        <family val="2"/>
        <charset val="222"/>
      </rPr>
      <t xml:space="preserve"> </t>
    </r>
    <r>
      <rPr>
        <sz val="11"/>
        <color theme="1"/>
        <rFont val="Tahoma"/>
        <family val="2"/>
        <charset val="222"/>
        <scheme val="minor"/>
      </rPr>
      <t>หน่วยกิต</t>
    </r>
  </si>
  <si>
    <t>รายวิชาแนะแนว</t>
  </si>
  <si>
    <t>ร,มส,ผ,มผ</t>
  </si>
  <si>
    <t>นาย</t>
  </si>
  <si>
    <t>โภคัย</t>
  </si>
  <si>
    <t>นภัสสร</t>
  </si>
  <si>
    <t>ฤทธิกุล</t>
  </si>
  <si>
    <t>สุตาภัทร</t>
  </si>
  <si>
    <t>แก้วกุล</t>
  </si>
  <si>
    <t>(นางสาวพันทิวา คงแย้ม)</t>
  </si>
  <si>
    <t>(นางสาววราวรรณ  พัฒน์จีน)</t>
  </si>
  <si>
    <t>(นางกัญญาภรณ์  การะเกตุ)</t>
  </si>
  <si>
    <t>(นางสาววรุณาทิตย์  หนูวงค์)</t>
  </si>
  <si>
    <t>(นางสาวสโรชา  ทองนุ่น)</t>
  </si>
  <si>
    <t>(นางสาวจุฑาภรณ์  เป้าทอง)</t>
  </si>
  <si>
    <t>(นายพัชรพล  รัตนพันธ์)</t>
  </si>
  <si>
    <t>(นางสาวสุธาสินี  เทพไชย)</t>
  </si>
  <si>
    <t>(นางสาวภัทราพร  ช่างเหล็ก)</t>
  </si>
  <si>
    <t xml:space="preserve"> นักเรียนชั้นมัธยมศึกษาปีที่ </t>
  </si>
  <si>
    <t>นันท์นภัส</t>
  </si>
  <si>
    <t>เนตรชนก</t>
  </si>
  <si>
    <t xml:space="preserve">  นักเรียนชั้นมัธยมศึกษาปีที่ </t>
  </si>
  <si>
    <t>บัณฑิตา</t>
  </si>
  <si>
    <t xml:space="preserve">นักเรียนชั้นมัธยมศึกษาปีที่ </t>
  </si>
  <si>
    <t>ธนากร</t>
  </si>
  <si>
    <t>ทองรอด</t>
  </si>
  <si>
    <r>
      <t xml:space="preserve">ภาคเรียนที่ </t>
    </r>
    <r>
      <rPr>
        <sz val="18"/>
        <color rgb="FFFF0000"/>
        <rFont val="TH SarabunPSK"/>
        <family val="2"/>
      </rPr>
      <t>(เลือก)</t>
    </r>
  </si>
  <si>
    <r>
      <t xml:space="preserve">ปีการศึกษา </t>
    </r>
    <r>
      <rPr>
        <sz val="18"/>
        <color rgb="FFFF0000"/>
        <rFont val="TH SarabunPSK"/>
        <family val="2"/>
      </rPr>
      <t>(เลือก)</t>
    </r>
  </si>
  <si>
    <r>
      <t xml:space="preserve">จำนวน </t>
    </r>
    <r>
      <rPr>
        <sz val="18"/>
        <color rgb="FFFF0000"/>
        <rFont val="TH SarabunPSK"/>
        <family val="2"/>
      </rPr>
      <t>(เลือก)</t>
    </r>
  </si>
  <si>
    <r>
      <t xml:space="preserve">ชื่อผู้สอน </t>
    </r>
    <r>
      <rPr>
        <sz val="18"/>
        <color rgb="FFFF0000"/>
        <rFont val="TH SarabunPSK"/>
        <family val="2"/>
      </rPr>
      <t>(เลือก)</t>
    </r>
  </si>
  <si>
    <r>
      <t xml:space="preserve">กลุ่มสาระการเรียนรู้ </t>
    </r>
    <r>
      <rPr>
        <sz val="18"/>
        <color rgb="FFFF0000"/>
        <rFont val="TH SarabunPSK"/>
        <family val="2"/>
      </rPr>
      <t>(เลือก)</t>
    </r>
  </si>
  <si>
    <r>
      <t>รายวิชา</t>
    </r>
    <r>
      <rPr>
        <sz val="18"/>
        <color rgb="FFFF0000"/>
        <rFont val="TH SarabunPSK"/>
        <family val="2"/>
      </rPr>
      <t xml:space="preserve"> (พิมพ์)</t>
    </r>
    <r>
      <rPr>
        <sz val="18"/>
        <color theme="1"/>
        <rFont val="TH SarabunPSK"/>
        <family val="2"/>
      </rPr>
      <t xml:space="preserve">  </t>
    </r>
  </si>
  <si>
    <r>
      <t xml:space="preserve">รหัสวิชา </t>
    </r>
    <r>
      <rPr>
        <sz val="18"/>
        <color rgb="FFFF0000"/>
        <rFont val="TH SarabunPSK"/>
        <family val="2"/>
      </rPr>
      <t>(พิมพ์)</t>
    </r>
  </si>
  <si>
    <r>
      <t xml:space="preserve">ชั้นมัธยมศึกษาปีที่ </t>
    </r>
    <r>
      <rPr>
        <sz val="18"/>
        <color rgb="FFFF0000"/>
        <rFont val="TH SarabunPSK"/>
        <family val="2"/>
      </rPr>
      <t>(เลือก)</t>
    </r>
    <r>
      <rPr>
        <sz val="18"/>
        <color theme="1"/>
        <rFont val="TH SarabunPSK"/>
        <family val="2"/>
      </rPr>
      <t xml:space="preserve">   </t>
    </r>
  </si>
  <si>
    <t>ศรีนิล</t>
  </si>
  <si>
    <t>นางสาว</t>
  </si>
  <si>
    <t>ครูที่ปรึกษา          ครูโยธิน  นวลมุสิก         ครูอโณทัย  หนักแดง</t>
  </si>
  <si>
    <t>กัลยารัตน์</t>
  </si>
  <si>
    <t xml:space="preserve">           ครูที่ปรึกษา        ครูธีรนันท์  ปานเพชร        ครูศรีสุดา  แก้วสุข</t>
  </si>
  <si>
    <t>ธนภัทร</t>
  </si>
  <si>
    <t>ครูที่ปรึกษา           ครูสมศักดิ์  บัวหนุน         ครูพันทิวา  คงแย้ม</t>
  </si>
  <si>
    <t>รัญชิดา</t>
  </si>
  <si>
    <t>ลลิตา</t>
  </si>
  <si>
    <t xml:space="preserve">ครูที่ปรึกษา         ครูปริฉัตร์  จันทร์หอม         ครูนพดล  ศรีสุข      </t>
  </si>
  <si>
    <t>(นางปริฉัตร์ ธนกุลหิรัญวัชร)</t>
  </si>
  <si>
    <t>(นางสาวชมพูนุช ชลสินธุ์)</t>
  </si>
  <si>
    <r>
      <t>ค่าเป้าหมายในการยกระดับผลสัมฤทธิ์</t>
    </r>
    <r>
      <rPr>
        <sz val="16"/>
        <color rgb="FFFF0000"/>
        <rFont val="TH SarabunPSK"/>
        <family val="2"/>
      </rPr>
      <t>(พิมพ์)</t>
    </r>
  </si>
  <si>
    <t>ค่าเป้าหมายในการยกระดับผลสัมฤทธิ์   =</t>
  </si>
  <si>
    <t>(นายกฤษดา  เชิญกลาง)</t>
  </si>
  <si>
    <t>(นางสาวอโณทัย  หนักแดง)</t>
  </si>
  <si>
    <t>(นางสาวประภัสรา แก้ววิจิตร)</t>
  </si>
  <si>
    <t>(นางสาวช่อผกา  แก้วนิล)</t>
  </si>
  <si>
    <t>08931</t>
  </si>
  <si>
    <t>ภัทรพล</t>
  </si>
  <si>
    <t>ทองสัมฤทธิ์</t>
  </si>
  <si>
    <t>09127</t>
  </si>
  <si>
    <t>กันตภณ</t>
  </si>
  <si>
    <t>สัมพันธ์</t>
  </si>
  <si>
    <t>09131</t>
  </si>
  <si>
    <t>ธนกฤต</t>
  </si>
  <si>
    <t>พุทธเจริญ</t>
  </si>
  <si>
    <t>09135</t>
  </si>
  <si>
    <t>ธีรเดช</t>
  </si>
  <si>
    <t>คงเกษตร</t>
  </si>
  <si>
    <t>09137</t>
  </si>
  <si>
    <t xml:space="preserve">พงศกร </t>
  </si>
  <si>
    <t>09140</t>
  </si>
  <si>
    <t>ยศพล</t>
  </si>
  <si>
    <t>09142</t>
  </si>
  <si>
    <t>ศักดาเทพ</t>
  </si>
  <si>
    <t>สมตน</t>
  </si>
  <si>
    <t>09143</t>
  </si>
  <si>
    <t>ศุภชัย</t>
  </si>
  <si>
    <t>กาสา</t>
  </si>
  <si>
    <t>09149</t>
  </si>
  <si>
    <t>อภิยุทธ</t>
  </si>
  <si>
    <t>คุณวิจิตร</t>
  </si>
  <si>
    <t>09161</t>
  </si>
  <si>
    <t xml:space="preserve">กิตติพงศ์  </t>
  </si>
  <si>
    <t>คงสุวรรณ</t>
  </si>
  <si>
    <t>09166</t>
  </si>
  <si>
    <t>ชุมพล</t>
  </si>
  <si>
    <t>ทองจันทร์</t>
  </si>
  <si>
    <t>09168</t>
  </si>
  <si>
    <t>ณัฐชนน</t>
  </si>
  <si>
    <t>ฟูเผือก</t>
  </si>
  <si>
    <t>09170</t>
  </si>
  <si>
    <t>ณัฐวุฒิ</t>
  </si>
  <si>
    <t>อินต๊ะ</t>
  </si>
  <si>
    <t>09172</t>
  </si>
  <si>
    <t>ปัณณธร</t>
  </si>
  <si>
    <t>รักษาพราหมณ์</t>
  </si>
  <si>
    <t>09195</t>
  </si>
  <si>
    <t>ร่มเมือง</t>
  </si>
  <si>
    <t>09205</t>
  </si>
  <si>
    <t>อิทธิพล</t>
  </si>
  <si>
    <t>09225</t>
  </si>
  <si>
    <t>ฐิติพงศ์</t>
  </si>
  <si>
    <t>ภิรมย์</t>
  </si>
  <si>
    <t>09380</t>
  </si>
  <si>
    <t>ทรงกลด</t>
  </si>
  <si>
    <t>ทิพย์พิมล</t>
  </si>
  <si>
    <t>10031</t>
  </si>
  <si>
    <t>อนุรัตน์</t>
  </si>
  <si>
    <t>10287</t>
  </si>
  <si>
    <t>กันต์ศักดิ์</t>
  </si>
  <si>
    <t>ชูทอง</t>
  </si>
  <si>
    <t>10288</t>
  </si>
  <si>
    <t>จิรายุ</t>
  </si>
  <si>
    <t>วรรณคีรี</t>
  </si>
  <si>
    <t>10289</t>
  </si>
  <si>
    <t>ธนธรณ์</t>
  </si>
  <si>
    <t>วัญญา</t>
  </si>
  <si>
    <t>10290</t>
  </si>
  <si>
    <t>พลเดช</t>
  </si>
  <si>
    <t>คีรีกิ้น</t>
  </si>
  <si>
    <t>10291</t>
  </si>
  <si>
    <t>วัชรชัย</t>
  </si>
  <si>
    <t>10292</t>
  </si>
  <si>
    <t>วัชรพล</t>
  </si>
  <si>
    <t>10293</t>
  </si>
  <si>
    <t>สุรเดช</t>
  </si>
  <si>
    <t>กองวัง</t>
  </si>
  <si>
    <t>10294</t>
  </si>
  <si>
    <t>อดิเทพ</t>
  </si>
  <si>
    <t>ประดิษฐ์พร</t>
  </si>
  <si>
    <t>10295</t>
  </si>
  <si>
    <t>อภิรักษ์</t>
  </si>
  <si>
    <t>เอกวิริยะกุล</t>
  </si>
  <si>
    <t>10296</t>
  </si>
  <si>
    <t>อุดมศักดิ์</t>
  </si>
  <si>
    <t>09078</t>
  </si>
  <si>
    <t>อรนลิน</t>
  </si>
  <si>
    <t>วงศ์สวัสดิ์</t>
  </si>
  <si>
    <t>09157</t>
  </si>
  <si>
    <t>อนัญญา</t>
  </si>
  <si>
    <t>ทองแก้ว</t>
  </si>
  <si>
    <t>09184</t>
  </si>
  <si>
    <t>ยาสิทธิ์</t>
  </si>
  <si>
    <t>09209</t>
  </si>
  <si>
    <t>ญารัตน์</t>
  </si>
  <si>
    <t>09261</t>
  </si>
  <si>
    <t>อรวรา</t>
  </si>
  <si>
    <t>10297</t>
  </si>
  <si>
    <t>กชกร</t>
  </si>
  <si>
    <t>10298</t>
  </si>
  <si>
    <t>ชนากานต์</t>
  </si>
  <si>
    <t>หมวดยอด</t>
  </si>
  <si>
    <t>10299</t>
  </si>
  <si>
    <t>ณัฎฐณิชา</t>
  </si>
  <si>
    <t>ทองสกุล</t>
  </si>
  <si>
    <t>10300</t>
  </si>
  <si>
    <t>ณิชานันทน์</t>
  </si>
  <si>
    <t>นวลวัฒน์</t>
  </si>
  <si>
    <t>10301</t>
  </si>
  <si>
    <t>ดวงกมล</t>
  </si>
  <si>
    <t>เกตุแทน</t>
  </si>
  <si>
    <t>10302</t>
  </si>
  <si>
    <t>พราวรวี</t>
  </si>
  <si>
    <t>แก้วคง</t>
  </si>
  <si>
    <t>10303</t>
  </si>
  <si>
    <t>ภัทรวดี</t>
  </si>
  <si>
    <t>กุศล</t>
  </si>
  <si>
    <t>10304</t>
  </si>
  <si>
    <t>อันดา</t>
  </si>
  <si>
    <t>ยวนกะเปา</t>
  </si>
  <si>
    <t>09144</t>
  </si>
  <si>
    <t>ศุภสัณห์</t>
  </si>
  <si>
    <t>09147</t>
  </si>
  <si>
    <t>สุรินทร์</t>
  </si>
  <si>
    <t>พุฒชุมแสง</t>
  </si>
  <si>
    <t>09167</t>
  </si>
  <si>
    <t>ณภัสกร</t>
  </si>
  <si>
    <t>ธรรมเรียง</t>
  </si>
  <si>
    <t>09169</t>
  </si>
  <si>
    <t>ไกรแก้ว</t>
  </si>
  <si>
    <t>09228</t>
  </si>
  <si>
    <t>ธนวิชญ์</t>
  </si>
  <si>
    <t>09229</t>
  </si>
  <si>
    <t>ธีระภัทร์</t>
  </si>
  <si>
    <t>สามิตร</t>
  </si>
  <si>
    <t>09230</t>
  </si>
  <si>
    <t>นนทภัทธ์</t>
  </si>
  <si>
    <t>อินสอน</t>
  </si>
  <si>
    <t>09233</t>
  </si>
  <si>
    <t>นัฐพงศ์</t>
  </si>
  <si>
    <t>จรูญรักษ์</t>
  </si>
  <si>
    <t>09234</t>
  </si>
  <si>
    <t>บัณทิต</t>
  </si>
  <si>
    <t>ปราบเหตุ</t>
  </si>
  <si>
    <t>09236</t>
  </si>
  <si>
    <t>ภคนันท์</t>
  </si>
  <si>
    <t>บัวทอง</t>
  </si>
  <si>
    <t>10305</t>
  </si>
  <si>
    <t>รัชชานนท์</t>
  </si>
  <si>
    <t>ขวัญกุล</t>
  </si>
  <si>
    <t>09180</t>
  </si>
  <si>
    <t>การณ์ธิดา</t>
  </si>
  <si>
    <t>เมืองเฉียง</t>
  </si>
  <si>
    <t>09182</t>
  </si>
  <si>
    <t>ชลิตา</t>
  </si>
  <si>
    <t>เกลี้ยงเกลา</t>
  </si>
  <si>
    <t>09183</t>
  </si>
  <si>
    <t>ณัฏฐธิดา</t>
  </si>
  <si>
    <t>สุวรรณศักดิ์</t>
  </si>
  <si>
    <t>09185</t>
  </si>
  <si>
    <t>ซ้ายเซ้ง</t>
  </si>
  <si>
    <t>09187</t>
  </si>
  <si>
    <t>ผ่องใส</t>
  </si>
  <si>
    <t>09190</t>
  </si>
  <si>
    <t>สุดธิดา</t>
  </si>
  <si>
    <t>วิมัติ</t>
  </si>
  <si>
    <t>09210</t>
  </si>
  <si>
    <t>ณัฐวดี</t>
  </si>
  <si>
    <t>สุภลักษณ์</t>
  </si>
  <si>
    <t>09212</t>
  </si>
  <si>
    <t>นวรัตน์</t>
  </si>
  <si>
    <t>วัจนา</t>
  </si>
  <si>
    <t>09214</t>
  </si>
  <si>
    <t>09215</t>
  </si>
  <si>
    <t>เพชรพรหม</t>
  </si>
  <si>
    <t>09216</t>
  </si>
  <si>
    <t>ประสิตา</t>
  </si>
  <si>
    <t>จันทร์แก้ว</t>
  </si>
  <si>
    <t>09218</t>
  </si>
  <si>
    <t>ปัทมาภรณ์</t>
  </si>
  <si>
    <t>ถาวรพล</t>
  </si>
  <si>
    <t>09221</t>
  </si>
  <si>
    <t>เมธาวี</t>
  </si>
  <si>
    <t>ชูจันทร์</t>
  </si>
  <si>
    <t>09222</t>
  </si>
  <si>
    <t>สุธาทิพย์</t>
  </si>
  <si>
    <t>มีเทพ</t>
  </si>
  <si>
    <t>09223</t>
  </si>
  <si>
    <t>สุภัสสร</t>
  </si>
  <si>
    <t>ห้วยนุ้ย</t>
  </si>
  <si>
    <t>09239</t>
  </si>
  <si>
    <t>สอนรัตน์</t>
  </si>
  <si>
    <t>09241</t>
  </si>
  <si>
    <t>กัลยาณี</t>
  </si>
  <si>
    <t>ฉิมประสิทธิ์</t>
  </si>
  <si>
    <t>09245</t>
  </si>
  <si>
    <t>ธัญวรัตน์</t>
  </si>
  <si>
    <t>อาวุธ</t>
  </si>
  <si>
    <t>09247</t>
  </si>
  <si>
    <t>หีตจินดา</t>
  </si>
  <si>
    <t>09250</t>
  </si>
  <si>
    <t>นิชาพรรณ</t>
  </si>
  <si>
    <t>หาดี</t>
  </si>
  <si>
    <t>09252</t>
  </si>
  <si>
    <t>เพชรไพลิน</t>
  </si>
  <si>
    <t>ล่องแป้น</t>
  </si>
  <si>
    <t>09253</t>
  </si>
  <si>
    <t>ยุพารัตน์</t>
  </si>
  <si>
    <t>เศษภักดี</t>
  </si>
  <si>
    <t>09254</t>
  </si>
  <si>
    <t>รัชนีวรรณ</t>
  </si>
  <si>
    <t>มะปรางค์ก่ำ</t>
  </si>
  <si>
    <t>09379</t>
  </si>
  <si>
    <t>ภควดี</t>
  </si>
  <si>
    <t>จิดาภา</t>
  </si>
  <si>
    <t>ดาวสุวรรณ</t>
  </si>
  <si>
    <t>ณัฐฐาวีรดา</t>
  </si>
  <si>
    <t>ชูจิตต์</t>
  </si>
  <si>
    <t>ทัยร่าจิราพัชร์</t>
  </si>
  <si>
    <t>สป็อคสเลเดอะ</t>
  </si>
  <si>
    <t>พัชรพร</t>
  </si>
  <si>
    <t>เพชรสุทธิ์</t>
  </si>
  <si>
    <t>รัตธิญา</t>
  </si>
  <si>
    <t>เกิดแก้ว</t>
  </si>
  <si>
    <t>วิรวรรณ</t>
  </si>
  <si>
    <t>วิจิตร</t>
  </si>
  <si>
    <t>สิรยา</t>
  </si>
  <si>
    <t>มากลับ</t>
  </si>
  <si>
    <t>09138</t>
  </si>
  <si>
    <t>ภูวดล</t>
  </si>
  <si>
    <t>ทองพัฒน์</t>
  </si>
  <si>
    <t>09199</t>
  </si>
  <si>
    <t>พิพัฒน์พงศ์</t>
  </si>
  <si>
    <t>สุขประสานต์</t>
  </si>
  <si>
    <t>09200</t>
  </si>
  <si>
    <t>ภูริณัฐ</t>
  </si>
  <si>
    <t>ผจงเกียรติ</t>
  </si>
  <si>
    <t>09235</t>
  </si>
  <si>
    <t>พีรภาส</t>
  </si>
  <si>
    <t>สโมสร</t>
  </si>
  <si>
    <t>09238</t>
  </si>
  <si>
    <t>เสริมสิริ</t>
  </si>
  <si>
    <t>09266</t>
  </si>
  <si>
    <t>วัฒนชัย</t>
  </si>
  <si>
    <t>10313</t>
  </si>
  <si>
    <t>เฉลิมยศ</t>
  </si>
  <si>
    <t>นาคทองกุล</t>
  </si>
  <si>
    <t>10314</t>
  </si>
  <si>
    <t>ณัฐพล</t>
  </si>
  <si>
    <t>จิตราภิรมย์</t>
  </si>
  <si>
    <t>10315</t>
  </si>
  <si>
    <t>ไพโรจน์</t>
  </si>
  <si>
    <t>เขียวสุวรรณ</t>
  </si>
  <si>
    <t>10316</t>
  </si>
  <si>
    <t>วิธวินท์</t>
  </si>
  <si>
    <t>ฟองมณี</t>
  </si>
  <si>
    <t>10317</t>
  </si>
  <si>
    <t>สรวิชญ์</t>
  </si>
  <si>
    <t>กิจเจริญ</t>
  </si>
  <si>
    <t>10318</t>
  </si>
  <si>
    <t>สัญญา</t>
  </si>
  <si>
    <t>ประวัติ</t>
  </si>
  <si>
    <t>09152</t>
  </si>
  <si>
    <t>09153</t>
  </si>
  <si>
    <t>พนิดา</t>
  </si>
  <si>
    <t>แก้วมิ่งเมือง</t>
  </si>
  <si>
    <t>09154</t>
  </si>
  <si>
    <t>ประดับศิลป์</t>
  </si>
  <si>
    <t>09155</t>
  </si>
  <si>
    <t>สุทธิดา</t>
  </si>
  <si>
    <t>สุระกาหล</t>
  </si>
  <si>
    <t>09156</t>
  </si>
  <si>
    <t>สุนิษา</t>
  </si>
  <si>
    <t>คงแดง</t>
  </si>
  <si>
    <t>09192</t>
  </si>
  <si>
    <t xml:space="preserve">สุภัทรา </t>
  </si>
  <si>
    <t>ศรีกรด</t>
  </si>
  <si>
    <t>09217</t>
  </si>
  <si>
    <t>ปริฉัตร</t>
  </si>
  <si>
    <t>บัวแก้ว</t>
  </si>
  <si>
    <t>09219</t>
  </si>
  <si>
    <t>พิมพ์ณภัส</t>
  </si>
  <si>
    <t>แก้วทับทิม</t>
  </si>
  <si>
    <t>09220</t>
  </si>
  <si>
    <t>มันทนา</t>
  </si>
  <si>
    <t>ไทรจีน</t>
  </si>
  <si>
    <t>09243</t>
  </si>
  <si>
    <t>แก้วบุญชา</t>
  </si>
  <si>
    <t>09249</t>
  </si>
  <si>
    <t>ชูศรี</t>
  </si>
  <si>
    <t>09257</t>
  </si>
  <si>
    <t>สุกัญญารัตน์</t>
  </si>
  <si>
    <t>ตุลพันธ์</t>
  </si>
  <si>
    <t>09264</t>
  </si>
  <si>
    <t>ณัฐนิชา</t>
  </si>
  <si>
    <t>เกษม</t>
  </si>
  <si>
    <t>09295</t>
  </si>
  <si>
    <t>วราภรณ์</t>
  </si>
  <si>
    <t>09302</t>
  </si>
  <si>
    <t>อริญชะยา</t>
  </si>
  <si>
    <t>ม้าทอง</t>
  </si>
  <si>
    <t>09666</t>
  </si>
  <si>
    <t>ศิระษา</t>
  </si>
  <si>
    <t>ช่วยสองเมือง</t>
  </si>
  <si>
    <t>จุฑามาศ</t>
  </si>
  <si>
    <t>นวลละออง</t>
  </si>
  <si>
    <t>ฐิติมา</t>
  </si>
  <si>
    <t>สร้อยทอง</t>
  </si>
  <si>
    <t>ประภัสสร</t>
  </si>
  <si>
    <t>ทองมณี</t>
  </si>
  <si>
    <t>พชิรา</t>
  </si>
  <si>
    <t>พิมพ์มาดา</t>
  </si>
  <si>
    <t>แพเรือง</t>
  </si>
  <si>
    <t>ภาวินีร์</t>
  </si>
  <si>
    <t>ภิริษา</t>
  </si>
  <si>
    <t>อยู่สกุล</t>
  </si>
  <si>
    <t>วนิดา</t>
  </si>
  <si>
    <t>ทิพย์เกลี้ยง</t>
  </si>
  <si>
    <t>ศศิธร</t>
  </si>
  <si>
    <t>ศรีวิเชียร</t>
  </si>
  <si>
    <t>ศุภัสสร</t>
  </si>
  <si>
    <t>รัตนสัตย์</t>
  </si>
  <si>
    <t>09227</t>
  </si>
  <si>
    <t>บัวสังข์</t>
  </si>
  <si>
    <t>09237</t>
  </si>
  <si>
    <t>ภูริภัทร</t>
  </si>
  <si>
    <t>ไชยวัฒน์</t>
  </si>
  <si>
    <t>09271</t>
  </si>
  <si>
    <t>ติณพัฒน์</t>
  </si>
  <si>
    <t>ศักดิภาชน์</t>
  </si>
  <si>
    <t>09272</t>
  </si>
  <si>
    <t>น้อมเกตุ</t>
  </si>
  <si>
    <t>09276</t>
  </si>
  <si>
    <t>ภักษนัย</t>
  </si>
  <si>
    <t>โอชารส</t>
  </si>
  <si>
    <t>10331</t>
  </si>
  <si>
    <t>ฉันทวัฒน์</t>
  </si>
  <si>
    <t>อินทแก้ว</t>
  </si>
  <si>
    <t>10332</t>
  </si>
  <si>
    <t>ณัฐยศ</t>
  </si>
  <si>
    <t>สมบัติแก้ว</t>
  </si>
  <si>
    <t>10333</t>
  </si>
  <si>
    <t>ภูวนัย</t>
  </si>
  <si>
    <t>ไพเราะ</t>
  </si>
  <si>
    <t>10334</t>
  </si>
  <si>
    <t>สมพร</t>
  </si>
  <si>
    <t>อภิโมทย์</t>
  </si>
  <si>
    <t>09248</t>
  </si>
  <si>
    <t>09258</t>
  </si>
  <si>
    <t>09259</t>
  </si>
  <si>
    <t>โสภิตา</t>
  </si>
  <si>
    <t>นิลบุญ</t>
  </si>
  <si>
    <t>09262</t>
  </si>
  <si>
    <t>อริษา</t>
  </si>
  <si>
    <t>09279</t>
  </si>
  <si>
    <t>กรชิตา</t>
  </si>
  <si>
    <t>ประสาร</t>
  </si>
  <si>
    <t>09280</t>
  </si>
  <si>
    <t>กฤติกา</t>
  </si>
  <si>
    <t>นินมณี</t>
  </si>
  <si>
    <t>09281</t>
  </si>
  <si>
    <t>กัลยรัตน์</t>
  </si>
  <si>
    <t>เทพขาว</t>
  </si>
  <si>
    <t>09283</t>
  </si>
  <si>
    <t>จรรยาพร</t>
  </si>
  <si>
    <t>09284</t>
  </si>
  <si>
    <t>จิรัชยา</t>
  </si>
  <si>
    <t>แซ่เชียะ</t>
  </si>
  <si>
    <t>09289</t>
  </si>
  <si>
    <t>นัชชนันท์</t>
  </si>
  <si>
    <t>09291</t>
  </si>
  <si>
    <t>พรนภัส</t>
  </si>
  <si>
    <t>แสงอาวุธ</t>
  </si>
  <si>
    <t>09293</t>
  </si>
  <si>
    <t>เพชรสิตา</t>
  </si>
  <si>
    <t>ศรีแสง</t>
  </si>
  <si>
    <t>09294</t>
  </si>
  <si>
    <t>ลลิตภัทร</t>
  </si>
  <si>
    <t>เจริญพงศ์</t>
  </si>
  <si>
    <t>09296</t>
  </si>
  <si>
    <t>วินิธา</t>
  </si>
  <si>
    <t>09297</t>
  </si>
  <si>
    <t>วิไลวรรณ</t>
  </si>
  <si>
    <t>09298</t>
  </si>
  <si>
    <t>ศรสวรรค์</t>
  </si>
  <si>
    <t>บัวมณี</t>
  </si>
  <si>
    <t>09299</t>
  </si>
  <si>
    <t>ชนะอักษร</t>
  </si>
  <si>
    <t>09300</t>
  </si>
  <si>
    <t>สุนิสา</t>
  </si>
  <si>
    <t>ธรรมวัฒน์</t>
  </si>
  <si>
    <t>09301</t>
  </si>
  <si>
    <t>อทิตยา</t>
  </si>
  <si>
    <t>สวนแก้ว</t>
  </si>
  <si>
    <t>09694</t>
  </si>
  <si>
    <t>ธัญญมาศ</t>
  </si>
  <si>
    <t>พฤกษ์บุญจันทร์</t>
  </si>
  <si>
    <t>ขวัญพร</t>
  </si>
  <si>
    <t>จีรานันท์</t>
  </si>
  <si>
    <t>ทองสุข</t>
  </si>
  <si>
    <t>จุฬารัตน์</t>
  </si>
  <si>
    <t>คงเนียม</t>
  </si>
  <si>
    <t>นริสรา</t>
  </si>
  <si>
    <t>พูลเพิ่ม</t>
  </si>
  <si>
    <t>นศิมา</t>
  </si>
  <si>
    <t>อังกาบ</t>
  </si>
  <si>
    <t>เนตรนภา</t>
  </si>
  <si>
    <t>ประเที่ยง</t>
  </si>
  <si>
    <t>เนตรสุดา</t>
  </si>
  <si>
    <t>พิมพกานต์</t>
  </si>
  <si>
    <t>สายทองแท้</t>
  </si>
  <si>
    <t>วรรณษา</t>
  </si>
  <si>
    <t>พิมปัชชา</t>
  </si>
  <si>
    <t>ศิรภัสสร</t>
  </si>
  <si>
    <t>สุธาสินี</t>
  </si>
  <si>
    <t>ไทยชนะ</t>
  </si>
  <si>
    <t>อลีนา</t>
  </si>
  <si>
    <t>ศรีรุ่งเรือง</t>
  </si>
  <si>
    <t>09231</t>
  </si>
  <si>
    <t>นพรัตน์</t>
  </si>
  <si>
    <t>อินทรกำเนิด</t>
  </si>
  <si>
    <t>09268</t>
  </si>
  <si>
    <t>ศึกเสือ</t>
  </si>
  <si>
    <t>09270</t>
  </si>
  <si>
    <t>ตันติกร</t>
  </si>
  <si>
    <t>แย้มรัตน์</t>
  </si>
  <si>
    <t>09273</t>
  </si>
  <si>
    <t>บุญชูดำ</t>
  </si>
  <si>
    <t>09277</t>
  </si>
  <si>
    <t>ภาณุมาศ</t>
  </si>
  <si>
    <t>กลีบเมฆ</t>
  </si>
  <si>
    <t>09278</t>
  </si>
  <si>
    <t>อัตถพล</t>
  </si>
  <si>
    <t>ช่วยชาติ</t>
  </si>
  <si>
    <t>09667</t>
  </si>
  <si>
    <t>นราวุธ</t>
  </si>
  <si>
    <t>แดงกุล</t>
  </si>
  <si>
    <t>10348</t>
  </si>
  <si>
    <t>รุ่งรวยศรี</t>
  </si>
  <si>
    <t>10349</t>
  </si>
  <si>
    <t>น้ำใส</t>
  </si>
  <si>
    <t>ปุณณสิน</t>
  </si>
  <si>
    <t>ขำนุ้ย</t>
  </si>
  <si>
    <t>09211</t>
  </si>
  <si>
    <t>ธันยพร</t>
  </si>
  <si>
    <t>นาคราย</t>
  </si>
  <si>
    <t>09224</t>
  </si>
  <si>
    <t>อคัมย์สิริ</t>
  </si>
  <si>
    <t>09246</t>
  </si>
  <si>
    <t>ธีรนาฏ</t>
  </si>
  <si>
    <t>เหมรังษี</t>
  </si>
  <si>
    <t>09251</t>
  </si>
  <si>
    <t>พัชราภา</t>
  </si>
  <si>
    <t>บุญลึก</t>
  </si>
  <si>
    <t>09256</t>
  </si>
  <si>
    <t>สริตา</t>
  </si>
  <si>
    <t>ถึงเจริญ</t>
  </si>
  <si>
    <t>09260</t>
  </si>
  <si>
    <t>อรวรรณ</t>
  </si>
  <si>
    <t>คงคล้าย</t>
  </si>
  <si>
    <t>09263</t>
  </si>
  <si>
    <t>อัญชิสา</t>
  </si>
  <si>
    <t>ตระหง่าน</t>
  </si>
  <si>
    <t>09282</t>
  </si>
  <si>
    <t>กุลญรัตน์</t>
  </si>
  <si>
    <t>พรหมคุ้ม</t>
  </si>
  <si>
    <t>09288</t>
  </si>
  <si>
    <t>นฤนาท</t>
  </si>
  <si>
    <t>09304</t>
  </si>
  <si>
    <t>อาทิตยา</t>
  </si>
  <si>
    <t>สมเพชร</t>
  </si>
  <si>
    <t>10351</t>
  </si>
  <si>
    <t>กันติชา</t>
  </si>
  <si>
    <t>หมั่นหมาย</t>
  </si>
  <si>
    <t>10352</t>
  </si>
  <si>
    <t>กันย์สุดา</t>
  </si>
  <si>
    <t>จินโน</t>
  </si>
  <si>
    <t>10353</t>
  </si>
  <si>
    <t>วงรินยอง</t>
  </si>
  <si>
    <t>10354</t>
  </si>
  <si>
    <t>จิณณพัต</t>
  </si>
  <si>
    <t>10355</t>
  </si>
  <si>
    <t>ประทุมรัตน์</t>
  </si>
  <si>
    <t>10356</t>
  </si>
  <si>
    <t>ชลิสา</t>
  </si>
  <si>
    <t>ไชยพัฒน์</t>
  </si>
  <si>
    <t>10357</t>
  </si>
  <si>
    <t>ดลยา</t>
  </si>
  <si>
    <t>ไชยฤกษ์</t>
  </si>
  <si>
    <t>10358</t>
  </si>
  <si>
    <t>น้ำทิพย์</t>
  </si>
  <si>
    <t>ทองใหญ่</t>
  </si>
  <si>
    <t>10359</t>
  </si>
  <si>
    <t>วาสนา</t>
  </si>
  <si>
    <t>นิลเกษร</t>
  </si>
  <si>
    <t xml:space="preserve">ครูที่ปรึกษา       นางสาวสมฤดี  กลับรินทร์      </t>
  </si>
  <si>
    <t>10312</t>
  </si>
  <si>
    <t>บัวดำ</t>
  </si>
  <si>
    <t>กรวรรณ</t>
  </si>
  <si>
    <t>10373</t>
  </si>
  <si>
    <t>ชาญณรงค์</t>
  </si>
  <si>
    <t>โมสิกะ</t>
  </si>
  <si>
    <t>กิตติธัช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</si>
</sst>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0.0"/>
  </numFmts>
  <fonts count="19" x14ac:knownFonts="1">
    <font>
      <sz val="11"/>
      <color theme="1"/>
      <name val="Tahoma"/>
      <family val="2"/>
      <charset val="222"/>
      <scheme val="minor"/>
    </font>
    <font>
      <sz val="15"/>
      <name val="TH SarabunPSK"/>
      <family val="2"/>
    </font>
    <font>
      <sz val="16"/>
      <color theme="1"/>
      <name val="TH SarabunPSK"/>
      <family val="2"/>
    </font>
    <font>
      <sz val="14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b/>
      <sz val="11"/>
      <color theme="1"/>
      <name val="Tahoma"/>
      <family val="2"/>
      <charset val="222"/>
      <scheme val="minor"/>
    </font>
    <font>
      <b/>
      <sz val="14"/>
      <color theme="1"/>
      <name val="TH SarabunPSK"/>
      <family val="2"/>
    </font>
    <font>
      <b/>
      <sz val="12"/>
      <color theme="1"/>
      <name val="TH SarabunPSK"/>
      <family val="2"/>
    </font>
    <font>
      <sz val="18"/>
      <color theme="1"/>
      <name val="TH SarabunPSK"/>
      <family val="2"/>
    </font>
    <font>
      <sz val="10"/>
      <color rgb="FF530E00"/>
      <name val="Arial"/>
      <family val="2"/>
    </font>
    <font>
      <sz val="10"/>
      <color theme="1"/>
      <name val="TH SarabunPSK"/>
      <family val="2"/>
    </font>
    <font>
      <sz val="12"/>
      <color theme="1"/>
      <name val="TH SarabunPSK"/>
      <family val="2"/>
    </font>
    <font>
      <b/>
      <sz val="16"/>
      <color rgb="FFFF0000"/>
      <name val="TH SarabunPSK"/>
      <family val="2"/>
    </font>
    <font>
      <sz val="11"/>
      <color theme="1"/>
      <name val="Vrinda"/>
      <family val="2"/>
    </font>
    <font>
      <sz val="11"/>
      <color theme="1"/>
      <name val="Tahoma"/>
      <family val="2"/>
      <charset val="222"/>
    </font>
    <font>
      <sz val="11"/>
      <color theme="1"/>
      <name val="Tahoma"/>
      <family val="2"/>
      <scheme val="minor"/>
    </font>
    <font>
      <sz val="18"/>
      <color rgb="FFFF0000"/>
      <name val="TH SarabunPSK"/>
      <family val="2"/>
    </font>
    <font>
      <sz val="16"/>
      <color rgb="FFFF0000"/>
      <name val="TH SarabunPSK"/>
      <family val="2"/>
    </font>
  </fonts>
  <fills count="1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99FF66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1">
    <xf numFmtId="0" fontId="0" fillId="0" borderId="0" xfId="0"/>
    <xf numFmtId="0" fontId="0" fillId="0" borderId="0" xfId="0" applyProtection="1"/>
    <xf numFmtId="0" fontId="2" fillId="0" borderId="1" xfId="0" applyFont="1" applyBorder="1" applyAlignment="1" applyProtection="1">
      <alignment horizontal="center" vertical="center"/>
    </xf>
    <xf numFmtId="0" fontId="10" fillId="0" borderId="0" xfId="0" applyFont="1" applyProtection="1"/>
    <xf numFmtId="0" fontId="2" fillId="0" borderId="0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left" vertical="center"/>
    </xf>
    <xf numFmtId="0" fontId="1" fillId="10" borderId="1" xfId="0" applyFont="1" applyFill="1" applyBorder="1" applyAlignment="1" applyProtection="1">
      <alignment horizontal="center" vertical="center"/>
      <protection locked="0"/>
    </xf>
    <xf numFmtId="0" fontId="9" fillId="0" borderId="1" xfId="0" applyFont="1" applyBorder="1" applyProtection="1"/>
    <xf numFmtId="0" fontId="9" fillId="4" borderId="1" xfId="0" applyFont="1" applyFill="1" applyBorder="1" applyAlignment="1" applyProtection="1">
      <alignment horizontal="right"/>
      <protection locked="0"/>
    </xf>
    <xf numFmtId="1" fontId="9" fillId="4" borderId="1" xfId="0" applyNumberFormat="1" applyFont="1" applyFill="1" applyBorder="1" applyAlignment="1" applyProtection="1">
      <alignment horizontal="right"/>
      <protection locked="0"/>
    </xf>
    <xf numFmtId="49" fontId="0" fillId="0" borderId="0" xfId="0" applyNumberFormat="1" applyProtection="1"/>
    <xf numFmtId="2" fontId="2" fillId="0" borderId="1" xfId="0" applyNumberFormat="1" applyFont="1" applyBorder="1" applyAlignment="1" applyProtection="1">
      <alignment horizontal="center" vertical="center"/>
    </xf>
    <xf numFmtId="2" fontId="5" fillId="0" borderId="1" xfId="0" applyNumberFormat="1" applyFont="1" applyBorder="1" applyAlignment="1" applyProtection="1">
      <alignment horizontal="center" vertical="center"/>
    </xf>
    <xf numFmtId="0" fontId="16" fillId="0" borderId="0" xfId="0" applyFont="1" applyProtection="1"/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4" xfId="0" applyNumberFormat="1" applyFont="1" applyBorder="1" applyAlignment="1" applyProtection="1">
      <alignment horizontal="left" vertical="center"/>
    </xf>
    <xf numFmtId="49" fontId="2" fillId="0" borderId="3" xfId="0" applyNumberFormat="1" applyFont="1" applyBorder="1" applyAlignment="1" applyProtection="1">
      <alignment vertical="center"/>
    </xf>
    <xf numFmtId="0" fontId="2" fillId="0" borderId="5" xfId="0" applyFont="1" applyBorder="1" applyAlignment="1" applyProtection="1">
      <alignment vertical="center"/>
    </xf>
    <xf numFmtId="49" fontId="2" fillId="0" borderId="1" xfId="0" quotePrefix="1" applyNumberFormat="1" applyFont="1" applyBorder="1" applyAlignment="1" applyProtection="1">
      <alignment horizontal="center" vertical="center"/>
    </xf>
    <xf numFmtId="49" fontId="2" fillId="0" borderId="3" xfId="0" quotePrefix="1" applyNumberFormat="1" applyFont="1" applyBorder="1" applyAlignment="1" applyProtection="1">
      <alignment vertical="center"/>
    </xf>
    <xf numFmtId="0" fontId="2" fillId="0" borderId="5" xfId="0" applyFont="1" applyFill="1" applyBorder="1" applyAlignment="1" applyProtection="1">
      <alignment vertical="center"/>
    </xf>
    <xf numFmtId="0" fontId="13" fillId="4" borderId="9" xfId="0" applyFont="1" applyFill="1" applyBorder="1" applyAlignment="1" applyProtection="1">
      <alignment horizontal="center" vertical="center"/>
    </xf>
    <xf numFmtId="0" fontId="13" fillId="4" borderId="11" xfId="0" applyFont="1" applyFill="1" applyBorder="1" applyAlignment="1" applyProtection="1">
      <alignment horizontal="center" vertical="center"/>
    </xf>
    <xf numFmtId="0" fontId="13" fillId="4" borderId="10" xfId="0" applyFont="1" applyFill="1" applyBorder="1" applyAlignment="1" applyProtection="1">
      <alignment horizontal="center" vertical="center"/>
    </xf>
    <xf numFmtId="0" fontId="0" fillId="0" borderId="0" xfId="0" applyFont="1" applyAlignment="1" applyProtection="1">
      <alignment vertical="center"/>
    </xf>
    <xf numFmtId="0" fontId="4" fillId="0" borderId="0" xfId="0" applyFont="1" applyAlignment="1" applyProtection="1">
      <alignment vertical="center"/>
    </xf>
    <xf numFmtId="0" fontId="4" fillId="0" borderId="0" xfId="0" applyFont="1" applyAlignment="1" applyProtection="1">
      <alignment horizontal="left" vertical="center"/>
    </xf>
    <xf numFmtId="2" fontId="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right" vertical="center"/>
    </xf>
    <xf numFmtId="0" fontId="3" fillId="0" borderId="0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Border="1" applyAlignment="1" applyProtection="1">
      <alignment horizontal="right" vertical="center"/>
    </xf>
    <xf numFmtId="0" fontId="3" fillId="0" borderId="0" xfId="0" applyFont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3" fillId="0" borderId="1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vertical="center"/>
    </xf>
    <xf numFmtId="0" fontId="2" fillId="10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right" vertical="center"/>
    </xf>
    <xf numFmtId="0" fontId="0" fillId="0" borderId="0" xfId="0" applyAlignment="1">
      <alignment vertical="center"/>
    </xf>
    <xf numFmtId="0" fontId="0" fillId="0" borderId="0" xfId="0" applyAlignment="1" applyProtection="1">
      <alignment vertical="center"/>
      <protection locked="0"/>
    </xf>
    <xf numFmtId="0" fontId="4" fillId="10" borderId="1" xfId="0" applyFont="1" applyFill="1" applyBorder="1" applyProtection="1"/>
    <xf numFmtId="0" fontId="2" fillId="0" borderId="3" xfId="0" applyFont="1" applyBorder="1" applyAlignment="1" applyProtection="1">
      <alignment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9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/>
    </xf>
    <xf numFmtId="0" fontId="2" fillId="0" borderId="10" xfId="0" applyFont="1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center"/>
    </xf>
    <xf numFmtId="0" fontId="3" fillId="0" borderId="9" xfId="0" applyFont="1" applyBorder="1" applyAlignment="1" applyProtection="1">
      <alignment horizontal="center" vertical="center"/>
    </xf>
    <xf numFmtId="0" fontId="3" fillId="0" borderId="10" xfId="0" applyFont="1" applyBorder="1" applyAlignment="1" applyProtection="1">
      <alignment horizontal="center" vertical="center"/>
    </xf>
    <xf numFmtId="0" fontId="5" fillId="0" borderId="5" xfId="0" applyFont="1" applyBorder="1" applyAlignment="1" applyProtection="1">
      <alignment horizontal="center" vertical="center"/>
    </xf>
    <xf numFmtId="0" fontId="2" fillId="0" borderId="1" xfId="0" applyFont="1" applyBorder="1"/>
    <xf numFmtId="0" fontId="5" fillId="0" borderId="0" xfId="0" applyFont="1" applyAlignment="1" applyProtection="1">
      <alignment vertical="center"/>
    </xf>
    <xf numFmtId="0" fontId="5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horizontal="left" vertical="center"/>
    </xf>
    <xf numFmtId="49" fontId="5" fillId="0" borderId="0" xfId="0" applyNumberFormat="1" applyFont="1" applyAlignment="1" applyProtection="1">
      <alignment horizontal="center" vertical="center"/>
    </xf>
    <xf numFmtId="0" fontId="2" fillId="0" borderId="0" xfId="0" applyFont="1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vertical="center"/>
    </xf>
    <xf numFmtId="0" fontId="2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vertical="center"/>
    </xf>
    <xf numFmtId="0" fontId="2" fillId="2" borderId="0" xfId="0" applyFont="1" applyFill="1" applyAlignment="1" applyProtection="1">
      <alignment horizontal="left" vertical="center"/>
    </xf>
    <xf numFmtId="0" fontId="0" fillId="0" borderId="0" xfId="0" quotePrefix="1" applyAlignment="1" applyProtection="1">
      <alignment vertical="center"/>
    </xf>
    <xf numFmtId="1" fontId="2" fillId="0" borderId="1" xfId="0" applyNumberFormat="1" applyFont="1" applyBorder="1" applyAlignment="1" applyProtection="1">
      <alignment vertical="center"/>
    </xf>
    <xf numFmtId="0" fontId="5" fillId="0" borderId="1" xfId="0" applyFont="1" applyBorder="1" applyAlignment="1" applyProtection="1">
      <alignment vertical="center"/>
    </xf>
    <xf numFmtId="0" fontId="7" fillId="0" borderId="1" xfId="0" applyFont="1" applyBorder="1" applyAlignment="1" applyProtection="1">
      <alignment vertical="center"/>
    </xf>
    <xf numFmtId="0" fontId="8" fillId="0" borderId="1" xfId="0" applyFont="1" applyBorder="1" applyAlignment="1" applyProtection="1">
      <alignment vertical="center"/>
    </xf>
    <xf numFmtId="0" fontId="2" fillId="3" borderId="1" xfId="0" applyFont="1" applyFill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5" xfId="0" applyFont="1" applyFill="1" applyBorder="1" applyAlignment="1" applyProtection="1">
      <alignment horizontal="center" vertical="center"/>
    </xf>
    <xf numFmtId="1" fontId="2" fillId="0" borderId="0" xfId="0" applyNumberFormat="1" applyFont="1" applyAlignment="1" applyProtection="1">
      <alignment horizontal="center" vertical="center"/>
    </xf>
    <xf numFmtId="2" fontId="2" fillId="0" borderId="0" xfId="0" applyNumberFormat="1" applyFont="1" applyAlignment="1" applyProtection="1">
      <alignment horizontal="left" vertical="center"/>
    </xf>
    <xf numFmtId="0" fontId="2" fillId="2" borderId="4" xfId="0" applyFont="1" applyFill="1" applyBorder="1" applyAlignment="1" applyProtection="1">
      <alignment vertical="center"/>
    </xf>
    <xf numFmtId="0" fontId="2" fillId="2" borderId="5" xfId="0" applyFont="1" applyFill="1" applyBorder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7" fillId="0" borderId="0" xfId="0" applyFont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0" fillId="0" borderId="0" xfId="0" applyFont="1" applyAlignment="1" applyProtection="1">
      <alignment vertical="center"/>
      <protection locked="0"/>
    </xf>
    <xf numFmtId="0" fontId="2" fillId="4" borderId="1" xfId="0" applyFont="1" applyFill="1" applyBorder="1" applyAlignment="1" applyProtection="1">
      <alignment vertical="center"/>
    </xf>
    <xf numFmtId="1" fontId="0" fillId="0" borderId="0" xfId="0" applyNumberFormat="1" applyAlignment="1" applyProtection="1">
      <alignment vertical="center"/>
    </xf>
    <xf numFmtId="2" fontId="0" fillId="0" borderId="0" xfId="0" applyNumberFormat="1" applyAlignment="1" applyProtection="1">
      <alignment vertical="center"/>
    </xf>
    <xf numFmtId="187" fontId="2" fillId="0" borderId="1" xfId="0" applyNumberFormat="1" applyFont="1" applyBorder="1" applyAlignment="1" applyProtection="1">
      <alignment vertical="center"/>
    </xf>
    <xf numFmtId="187" fontId="2" fillId="0" borderId="0" xfId="0" applyNumberFormat="1" applyFont="1" applyAlignment="1" applyProtection="1">
      <alignment vertical="center"/>
    </xf>
    <xf numFmtId="0" fontId="12" fillId="0" borderId="9" xfId="0" applyFont="1" applyBorder="1" applyAlignment="1" applyProtection="1">
      <alignment vertical="center"/>
    </xf>
    <xf numFmtId="0" fontId="2" fillId="9" borderId="0" xfId="0" applyFont="1" applyFill="1" applyAlignment="1" applyProtection="1">
      <alignment vertical="center"/>
    </xf>
    <xf numFmtId="0" fontId="0" fillId="0" borderId="0" xfId="0" applyFont="1" applyAlignment="1">
      <alignment vertical="center"/>
    </xf>
    <xf numFmtId="0" fontId="0" fillId="0" borderId="1" xfId="0" applyBorder="1" applyAlignment="1" applyProtection="1">
      <alignment vertical="center"/>
    </xf>
    <xf numFmtId="2" fontId="0" fillId="0" borderId="1" xfId="0" applyNumberFormat="1" applyBorder="1" applyAlignment="1" applyProtection="1">
      <alignment vertical="center"/>
    </xf>
    <xf numFmtId="187" fontId="0" fillId="0" borderId="0" xfId="0" applyNumberFormat="1" applyAlignment="1" applyProtection="1">
      <alignment vertical="center"/>
    </xf>
    <xf numFmtId="0" fontId="11" fillId="0" borderId="9" xfId="0" applyFont="1" applyBorder="1" applyAlignment="1" applyProtection="1">
      <alignment vertical="center"/>
    </xf>
    <xf numFmtId="0" fontId="2" fillId="4" borderId="1" xfId="0" applyFont="1" applyFill="1" applyBorder="1" applyAlignment="1" applyProtection="1">
      <alignment horizontal="right" vertical="center"/>
    </xf>
    <xf numFmtId="2" fontId="2" fillId="0" borderId="1" xfId="0" applyNumberFormat="1" applyFont="1" applyBorder="1" applyAlignment="1" applyProtection="1">
      <alignment vertical="center"/>
    </xf>
    <xf numFmtId="0" fontId="2" fillId="0" borderId="0" xfId="0" applyFont="1" applyAlignment="1" applyProtection="1">
      <alignment horizontal="right" vertical="center"/>
    </xf>
    <xf numFmtId="0" fontId="5" fillId="0" borderId="0" xfId="0" applyFont="1" applyAlignment="1" applyProtection="1">
      <alignment horizontal="right" vertical="center"/>
    </xf>
    <xf numFmtId="49" fontId="5" fillId="0" borderId="0" xfId="0" applyNumberFormat="1" applyFont="1" applyAlignment="1" applyProtection="1">
      <alignment horizontal="left" vertical="center"/>
    </xf>
    <xf numFmtId="0" fontId="0" fillId="0" borderId="0" xfId="0" applyAlignment="1" applyProtection="1">
      <alignment horizontal="left" vertical="center"/>
    </xf>
    <xf numFmtId="1" fontId="2" fillId="0" borderId="1" xfId="0" applyNumberFormat="1" applyFont="1" applyBorder="1" applyAlignment="1" applyProtection="1">
      <alignment horizontal="center" vertical="center"/>
    </xf>
    <xf numFmtId="0" fontId="0" fillId="4" borderId="1" xfId="0" applyFill="1" applyBorder="1" applyProtection="1">
      <protection locked="0"/>
    </xf>
    <xf numFmtId="0" fontId="5" fillId="4" borderId="9" xfId="0" applyFont="1" applyFill="1" applyBorder="1" applyAlignment="1" applyProtection="1">
      <alignment horizontal="center" vertical="center"/>
    </xf>
    <xf numFmtId="2" fontId="2" fillId="0" borderId="9" xfId="0" applyNumberFormat="1" applyFont="1" applyBorder="1" applyAlignment="1" applyProtection="1">
      <alignment horizontal="center" vertical="center"/>
    </xf>
    <xf numFmtId="0" fontId="2" fillId="0" borderId="9" xfId="0" applyFont="1" applyBorder="1" applyAlignment="1" applyProtection="1">
      <alignment horizontal="center" vertical="center"/>
    </xf>
    <xf numFmtId="0" fontId="2" fillId="12" borderId="1" xfId="0" applyFont="1" applyFill="1" applyBorder="1" applyAlignment="1" applyProtection="1">
      <alignment horizontal="center" vertical="center"/>
    </xf>
    <xf numFmtId="0" fontId="2" fillId="10" borderId="1" xfId="0" applyFont="1" applyFill="1" applyBorder="1" applyAlignment="1" applyProtection="1">
      <alignment horizontal="center" vertical="center"/>
    </xf>
    <xf numFmtId="2" fontId="4" fillId="10" borderId="1" xfId="0" applyNumberFormat="1" applyFont="1" applyFill="1" applyBorder="1" applyAlignment="1" applyProtection="1">
      <alignment horizontal="center" vertical="center"/>
    </xf>
    <xf numFmtId="0" fontId="4" fillId="10" borderId="1" xfId="0" applyFont="1" applyFill="1" applyBorder="1" applyAlignment="1" applyProtection="1">
      <alignment horizontal="center" vertical="center"/>
    </xf>
    <xf numFmtId="2" fontId="4" fillId="5" borderId="1" xfId="0" applyNumberFormat="1" applyFont="1" applyFill="1" applyBorder="1" applyAlignment="1" applyProtection="1">
      <alignment horizontal="center" vertical="center"/>
    </xf>
    <xf numFmtId="0" fontId="4" fillId="5" borderId="1" xfId="0" applyFont="1" applyFill="1" applyBorder="1" applyAlignment="1" applyProtection="1">
      <alignment horizontal="center" vertical="center"/>
    </xf>
    <xf numFmtId="0" fontId="2" fillId="5" borderId="4" xfId="0" applyFont="1" applyFill="1" applyBorder="1" applyAlignment="1" applyProtection="1">
      <alignment horizontal="center" vertical="center"/>
    </xf>
    <xf numFmtId="0" fontId="2" fillId="5" borderId="3" xfId="0" applyFont="1" applyFill="1" applyBorder="1" applyAlignment="1" applyProtection="1">
      <alignment horizontal="center" vertical="center"/>
    </xf>
    <xf numFmtId="0" fontId="2" fillId="5" borderId="5" xfId="0" applyFont="1" applyFill="1" applyBorder="1" applyAlignment="1" applyProtection="1">
      <alignment horizontal="center" vertical="center"/>
    </xf>
    <xf numFmtId="2" fontId="2" fillId="6" borderId="5" xfId="0" applyNumberFormat="1" applyFont="1" applyFill="1" applyBorder="1" applyAlignment="1" applyProtection="1">
      <alignment horizontal="center" vertical="center"/>
    </xf>
    <xf numFmtId="0" fontId="2" fillId="6" borderId="1" xfId="0" applyFont="1" applyFill="1" applyBorder="1" applyAlignment="1" applyProtection="1">
      <alignment horizontal="center" vertical="center"/>
    </xf>
    <xf numFmtId="2" fontId="2" fillId="8" borderId="5" xfId="0" applyNumberFormat="1" applyFont="1" applyFill="1" applyBorder="1" applyAlignment="1" applyProtection="1">
      <alignment horizontal="center" vertical="center"/>
    </xf>
    <xf numFmtId="0" fontId="2" fillId="8" borderId="1" xfId="0" applyFont="1" applyFill="1" applyBorder="1" applyAlignment="1" applyProtection="1">
      <alignment horizontal="center" vertical="center"/>
    </xf>
    <xf numFmtId="2" fontId="2" fillId="7" borderId="1" xfId="0" applyNumberFormat="1" applyFont="1" applyFill="1" applyBorder="1" applyAlignment="1" applyProtection="1">
      <alignment horizontal="center" vertical="center"/>
    </xf>
    <xf numFmtId="0" fontId="2" fillId="7" borderId="1" xfId="0" applyFont="1" applyFill="1" applyBorder="1" applyAlignment="1" applyProtection="1">
      <alignment horizontal="center" vertical="center"/>
    </xf>
    <xf numFmtId="0" fontId="5" fillId="6" borderId="1" xfId="0" applyFont="1" applyFill="1" applyBorder="1" applyAlignment="1" applyProtection="1">
      <alignment horizontal="center" vertical="center"/>
    </xf>
    <xf numFmtId="0" fontId="5" fillId="8" borderId="1" xfId="0" applyFont="1" applyFill="1" applyBorder="1" applyAlignment="1" applyProtection="1">
      <alignment horizontal="center" vertical="center"/>
    </xf>
    <xf numFmtId="0" fontId="5" fillId="7" borderId="1" xfId="0" applyFont="1" applyFill="1" applyBorder="1" applyAlignment="1" applyProtection="1">
      <alignment horizontal="center" vertical="center"/>
    </xf>
    <xf numFmtId="1" fontId="2" fillId="6" borderId="5" xfId="0" applyNumberFormat="1" applyFont="1" applyFill="1" applyBorder="1" applyAlignment="1" applyProtection="1">
      <alignment horizontal="center" vertical="center"/>
    </xf>
    <xf numFmtId="1" fontId="2" fillId="6" borderId="1" xfId="0" applyNumberFormat="1" applyFont="1" applyFill="1" applyBorder="1" applyAlignment="1" applyProtection="1">
      <alignment horizontal="center" vertical="center"/>
    </xf>
    <xf numFmtId="1" fontId="2" fillId="8" borderId="5" xfId="0" applyNumberFormat="1" applyFont="1" applyFill="1" applyBorder="1" applyAlignment="1" applyProtection="1">
      <alignment horizontal="center" vertical="center"/>
    </xf>
    <xf numFmtId="1" fontId="2" fillId="8" borderId="1" xfId="0" applyNumberFormat="1" applyFont="1" applyFill="1" applyBorder="1" applyAlignment="1" applyProtection="1">
      <alignment horizontal="center" vertical="center"/>
    </xf>
    <xf numFmtId="1" fontId="2" fillId="7" borderId="1" xfId="0" applyNumberFormat="1" applyFont="1" applyFill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0" xfId="0" applyFont="1" applyBorder="1" applyAlignment="1" applyProtection="1">
      <alignment horizontal="center" vertical="center"/>
    </xf>
    <xf numFmtId="0" fontId="5" fillId="0" borderId="7" xfId="0" applyFont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center" vertical="center"/>
    </xf>
    <xf numFmtId="0" fontId="5" fillId="0" borderId="8" xfId="0" applyFont="1" applyBorder="1" applyAlignment="1" applyProtection="1">
      <alignment horizontal="center" vertical="center"/>
    </xf>
    <xf numFmtId="0" fontId="5" fillId="0" borderId="2" xfId="0" applyFont="1" applyBorder="1" applyAlignment="1" applyProtection="1">
      <alignment horizontal="center" vertical="center"/>
    </xf>
    <xf numFmtId="0" fontId="5" fillId="4" borderId="10" xfId="0" applyFont="1" applyFill="1" applyBorder="1" applyAlignment="1" applyProtection="1">
      <alignment horizontal="center" vertical="center"/>
    </xf>
    <xf numFmtId="0" fontId="5" fillId="0" borderId="9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center"/>
    </xf>
    <xf numFmtId="0" fontId="3" fillId="0" borderId="9" xfId="0" applyFont="1" applyBorder="1" applyAlignment="1" applyProtection="1">
      <alignment horizontal="center" vertical="center"/>
    </xf>
    <xf numFmtId="0" fontId="3" fillId="0" borderId="10" xfId="0" applyFont="1" applyBorder="1" applyAlignment="1" applyProtection="1">
      <alignment horizontal="center" vertical="center"/>
    </xf>
    <xf numFmtId="0" fontId="3" fillId="0" borderId="7" xfId="0" applyFont="1" applyBorder="1" applyAlignment="1" applyProtection="1">
      <alignment horizontal="center" vertical="center"/>
    </xf>
    <xf numFmtId="0" fontId="3" fillId="0" borderId="8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/>
    </xf>
    <xf numFmtId="0" fontId="5" fillId="10" borderId="1" xfId="0" applyFont="1" applyFill="1" applyBorder="1" applyAlignment="1" applyProtection="1">
      <alignment horizontal="center" vertical="center"/>
    </xf>
    <xf numFmtId="0" fontId="5" fillId="5" borderId="4" xfId="0" applyFont="1" applyFill="1" applyBorder="1" applyAlignment="1" applyProtection="1">
      <alignment horizontal="center" vertical="center"/>
    </xf>
    <xf numFmtId="0" fontId="5" fillId="5" borderId="3" xfId="0" applyFont="1" applyFill="1" applyBorder="1" applyAlignment="1" applyProtection="1">
      <alignment horizontal="center" vertical="center"/>
    </xf>
    <xf numFmtId="0" fontId="5" fillId="5" borderId="5" xfId="0" applyFont="1" applyFill="1" applyBorder="1" applyAlignment="1" applyProtection="1">
      <alignment horizontal="center" vertical="center"/>
    </xf>
    <xf numFmtId="2" fontId="5" fillId="11" borderId="9" xfId="0" applyNumberFormat="1" applyFont="1" applyFill="1" applyBorder="1" applyAlignment="1" applyProtection="1">
      <alignment horizontal="center" vertical="center"/>
    </xf>
    <xf numFmtId="0" fontId="5" fillId="11" borderId="9" xfId="0" applyFont="1" applyFill="1" applyBorder="1" applyAlignment="1" applyProtection="1">
      <alignment horizontal="center" vertical="center"/>
    </xf>
    <xf numFmtId="2" fontId="5" fillId="10" borderId="1" xfId="0" applyNumberFormat="1" applyFont="1" applyFill="1" applyBorder="1" applyAlignment="1" applyProtection="1">
      <alignment horizontal="center" vertical="center"/>
    </xf>
    <xf numFmtId="2" fontId="5" fillId="5" borderId="1" xfId="0" applyNumberFormat="1" applyFont="1" applyFill="1" applyBorder="1" applyAlignment="1" applyProtection="1">
      <alignment horizontal="center" vertical="center"/>
    </xf>
    <xf numFmtId="0" fontId="5" fillId="5" borderId="1" xfId="0" applyFont="1" applyFill="1" applyBorder="1" applyAlignment="1" applyProtection="1">
      <alignment horizontal="center" vertical="center"/>
    </xf>
    <xf numFmtId="2" fontId="5" fillId="6" borderId="5" xfId="0" applyNumberFormat="1" applyFont="1" applyFill="1" applyBorder="1" applyAlignment="1" applyProtection="1">
      <alignment horizontal="center" vertical="center"/>
    </xf>
    <xf numFmtId="2" fontId="5" fillId="8" borderId="5" xfId="0" applyNumberFormat="1" applyFont="1" applyFill="1" applyBorder="1" applyAlignment="1" applyProtection="1">
      <alignment horizontal="center" vertical="center"/>
    </xf>
    <xf numFmtId="2" fontId="5" fillId="7" borderId="1" xfId="0" applyNumberFormat="1" applyFont="1" applyFill="1" applyBorder="1" applyAlignment="1" applyProtection="1">
      <alignment horizontal="center" vertical="center"/>
    </xf>
    <xf numFmtId="1" fontId="5" fillId="6" borderId="5" xfId="0" applyNumberFormat="1" applyFont="1" applyFill="1" applyBorder="1" applyAlignment="1" applyProtection="1">
      <alignment horizontal="center" vertical="center"/>
    </xf>
    <xf numFmtId="1" fontId="5" fillId="6" borderId="1" xfId="0" applyNumberFormat="1" applyFont="1" applyFill="1" applyBorder="1" applyAlignment="1" applyProtection="1">
      <alignment horizontal="center" vertical="center"/>
    </xf>
    <xf numFmtId="1" fontId="5" fillId="8" borderId="5" xfId="0" applyNumberFormat="1" applyFont="1" applyFill="1" applyBorder="1" applyAlignment="1" applyProtection="1">
      <alignment horizontal="center" vertical="center"/>
    </xf>
    <xf numFmtId="1" fontId="5" fillId="8" borderId="1" xfId="0" applyNumberFormat="1" applyFont="1" applyFill="1" applyBorder="1" applyAlignment="1" applyProtection="1">
      <alignment horizontal="center" vertical="center"/>
    </xf>
    <xf numFmtId="1" fontId="5" fillId="7" borderId="1" xfId="0" applyNumberFormat="1" applyFont="1" applyFill="1" applyBorder="1" applyAlignment="1" applyProtection="1">
      <alignment horizontal="center" vertical="center"/>
    </xf>
    <xf numFmtId="0" fontId="2" fillId="3" borderId="4" xfId="0" applyFont="1" applyFill="1" applyBorder="1" applyAlignment="1" applyProtection="1">
      <alignment horizontal="center" vertical="center"/>
    </xf>
    <xf numFmtId="0" fontId="2" fillId="3" borderId="5" xfId="0" applyFont="1" applyFill="1" applyBorder="1" applyAlignment="1" applyProtection="1">
      <alignment horizontal="center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5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4" fillId="0" borderId="0" xfId="0" applyFont="1" applyAlignment="1" applyProtection="1">
      <alignment horizontal="center"/>
    </xf>
    <xf numFmtId="0" fontId="5" fillId="0" borderId="12" xfId="0" applyFont="1" applyBorder="1" applyAlignment="1" applyProtection="1">
      <alignment horizontal="center" vertical="center"/>
    </xf>
    <xf numFmtId="0" fontId="5" fillId="0" borderId="13" xfId="0" applyFont="1" applyBorder="1" applyAlignment="1" applyProtection="1">
      <alignment horizontal="center" vertical="center"/>
    </xf>
    <xf numFmtId="2" fontId="2" fillId="0" borderId="1" xfId="0" applyNumberFormat="1" applyFont="1" applyBorder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/>
    </xf>
    <xf numFmtId="0" fontId="5" fillId="0" borderId="3" xfId="0" applyFont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horizontal="center" vertical="center"/>
    </xf>
    <xf numFmtId="0" fontId="2" fillId="0" borderId="5" xfId="0" applyFont="1" applyBorder="1" applyAlignment="1" applyProtection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  <colors>
    <mruColors>
      <color rgb="FFFFFF99"/>
      <color rgb="FF99FF66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28</xdr:row>
      <xdr:rowOff>0</xdr:rowOff>
    </xdr:from>
    <xdr:to>
      <xdr:col>15</xdr:col>
      <xdr:colOff>63923</xdr:colOff>
      <xdr:row>46</xdr:row>
      <xdr:rowOff>58420</xdr:rowOff>
    </xdr:to>
    <xdr:sp macro="" textlink="">
      <xdr:nvSpPr>
        <xdr:cNvPr id="3" name="กล่องข้อความ 9">
          <a:extLst>
            <a:ext uri="{FF2B5EF4-FFF2-40B4-BE49-F238E27FC236}">
              <a16:creationId xmlns:a16="http://schemas.microsoft.com/office/drawing/2014/main" id="{68DD8FE9-67DA-42D4-91F7-3F5675EB7C44}"/>
            </a:ext>
          </a:extLst>
        </xdr:cNvPr>
        <xdr:cNvSpPr txBox="1"/>
      </xdr:nvSpPr>
      <xdr:spPr>
        <a:xfrm>
          <a:off x="4610100" y="6545580"/>
          <a:ext cx="3058583" cy="401320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itchFamily="34" charset="-34"/>
              <a:ea typeface="+mn-ea"/>
              <a:cs typeface="TH SarabunPSK" pitchFamily="34" charset="-34"/>
            </a:rPr>
            <a:t>ลงชื่อ...........................................................ครูประจำวิชา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itchFamily="34" charset="-34"/>
            <a:ea typeface="+mn-ea"/>
            <a:cs typeface="TH SarabunPSK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itchFamily="34" charset="-34"/>
              <a:ea typeface="+mn-ea"/>
              <a:cs typeface="TH SarabunPSK" pitchFamily="34" charset="-34"/>
            </a:rPr>
            <a:t>  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</a:t>
          </a: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ลงชื่อ.................................................หัวหน้ากลุ่มวัด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                          และประเมินผล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(นางนริศา  บุระชัด)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ลงชื่อ.................................................หัวหน้ากลุ่ม 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                          บริหารงานวิชาการ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(นางปริฉัตร์  ธนกุลหิรัญวัชร)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ลงชื่อ.................................................รองผู้อำนวยการ 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                        กลุ่มบริหารงานวิชาการ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(นางกัญจนา สมชาติ)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28</xdr:row>
      <xdr:rowOff>0</xdr:rowOff>
    </xdr:from>
    <xdr:to>
      <xdr:col>15</xdr:col>
      <xdr:colOff>56303</xdr:colOff>
      <xdr:row>46</xdr:row>
      <xdr:rowOff>58420</xdr:rowOff>
    </xdr:to>
    <xdr:sp macro="" textlink="">
      <xdr:nvSpPr>
        <xdr:cNvPr id="4" name="กล่องข้อความ 9">
          <a:extLst>
            <a:ext uri="{FF2B5EF4-FFF2-40B4-BE49-F238E27FC236}">
              <a16:creationId xmlns:a16="http://schemas.microsoft.com/office/drawing/2014/main" id="{E884C70B-606A-4B80-B177-14376370FA80}"/>
            </a:ext>
          </a:extLst>
        </xdr:cNvPr>
        <xdr:cNvSpPr txBox="1"/>
      </xdr:nvSpPr>
      <xdr:spPr>
        <a:xfrm>
          <a:off x="4617720" y="6545580"/>
          <a:ext cx="3058583" cy="401320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itchFamily="34" charset="-34"/>
              <a:ea typeface="+mn-ea"/>
              <a:cs typeface="TH SarabunPSK" pitchFamily="34" charset="-34"/>
            </a:rPr>
            <a:t>ลงชื่อ...........................................................ครูประจำวิชา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itchFamily="34" charset="-34"/>
            <a:ea typeface="+mn-ea"/>
            <a:cs typeface="TH SarabunPSK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itchFamily="34" charset="-34"/>
              <a:ea typeface="+mn-ea"/>
              <a:cs typeface="TH SarabunPSK" pitchFamily="34" charset="-34"/>
            </a:rPr>
            <a:t>  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</a:t>
          </a: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ลงชื่อ.................................................หัวหน้ากลุ่มวัด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                          และประเมินผล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(นางนริศา  บุระชัด)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ลงชื่อ.................................................หัวหน้ากลุ่ม 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                          บริหารงานวิชาการ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(นางปริฉัตร์  ธนกุลหิรัญวัชร)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ลงชื่อ.................................................รองผู้อำนวยการ 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                        กลุ่มบริหารงานวิชาการ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(นางกัญจนา สมชาติ)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28</xdr:row>
      <xdr:rowOff>0</xdr:rowOff>
    </xdr:from>
    <xdr:to>
      <xdr:col>15</xdr:col>
      <xdr:colOff>56303</xdr:colOff>
      <xdr:row>46</xdr:row>
      <xdr:rowOff>58420</xdr:rowOff>
    </xdr:to>
    <xdr:sp macro="" textlink="">
      <xdr:nvSpPr>
        <xdr:cNvPr id="3" name="กล่องข้อความ 9">
          <a:extLst>
            <a:ext uri="{FF2B5EF4-FFF2-40B4-BE49-F238E27FC236}">
              <a16:creationId xmlns:a16="http://schemas.microsoft.com/office/drawing/2014/main" id="{523D5DF8-C9A4-46A0-BBE9-5FDB4E3F780C}"/>
            </a:ext>
          </a:extLst>
        </xdr:cNvPr>
        <xdr:cNvSpPr txBox="1"/>
      </xdr:nvSpPr>
      <xdr:spPr>
        <a:xfrm>
          <a:off x="4579620" y="6560820"/>
          <a:ext cx="3058583" cy="401320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itchFamily="34" charset="-34"/>
              <a:ea typeface="+mn-ea"/>
              <a:cs typeface="TH SarabunPSK" pitchFamily="34" charset="-34"/>
            </a:rPr>
            <a:t>ลงชื่อ...........................................................ครูประจำวิชา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itchFamily="34" charset="-34"/>
            <a:ea typeface="+mn-ea"/>
            <a:cs typeface="TH SarabunPSK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itchFamily="34" charset="-34"/>
              <a:ea typeface="+mn-ea"/>
              <a:cs typeface="TH SarabunPSK" pitchFamily="34" charset="-34"/>
            </a:rPr>
            <a:t>  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</a:t>
          </a: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ลงชื่อ.................................................หัวหน้ากลุ่มวัด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                          และประเมินผล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(นางนริศา  บุระชัด)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ลงชื่อ.................................................หัวหน้ากลุ่ม 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                          บริหารงานวิชาการ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(นางปริฉัตร์  ธนกุลหิรัญวัชร)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ลงชื่อ.................................................รองผู้อำนวยการ 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                        กลุ่มบริหารงานวิชาการ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(นางกัญจนา สมชาติ)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28</xdr:row>
      <xdr:rowOff>0</xdr:rowOff>
    </xdr:from>
    <xdr:to>
      <xdr:col>15</xdr:col>
      <xdr:colOff>56303</xdr:colOff>
      <xdr:row>46</xdr:row>
      <xdr:rowOff>58420</xdr:rowOff>
    </xdr:to>
    <xdr:sp macro="" textlink="">
      <xdr:nvSpPr>
        <xdr:cNvPr id="3" name="กล่องข้อความ 9">
          <a:extLst>
            <a:ext uri="{FF2B5EF4-FFF2-40B4-BE49-F238E27FC236}">
              <a16:creationId xmlns:a16="http://schemas.microsoft.com/office/drawing/2014/main" id="{DB6E858B-E97D-45AB-9E2A-3369A10785E1}"/>
            </a:ext>
          </a:extLst>
        </xdr:cNvPr>
        <xdr:cNvSpPr txBox="1"/>
      </xdr:nvSpPr>
      <xdr:spPr>
        <a:xfrm>
          <a:off x="4594860" y="6553200"/>
          <a:ext cx="3058583" cy="401320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itchFamily="34" charset="-34"/>
              <a:ea typeface="+mn-ea"/>
              <a:cs typeface="TH SarabunPSK" pitchFamily="34" charset="-34"/>
            </a:rPr>
            <a:t>ลงชื่อ...........................................................ครูประจำวิชา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itchFamily="34" charset="-34"/>
            <a:ea typeface="+mn-ea"/>
            <a:cs typeface="TH SarabunPSK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itchFamily="34" charset="-34"/>
              <a:ea typeface="+mn-ea"/>
              <a:cs typeface="TH SarabunPSK" pitchFamily="34" charset="-34"/>
            </a:rPr>
            <a:t>  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</a:t>
          </a: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ลงชื่อ.................................................หัวหน้ากลุ่มวัด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                          และประเมินผล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(นางนริศา  บุระชัด)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ลงชื่อ.................................................หัวหน้ากลุ่ม 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                          บริหารงานวิชาการ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(นางปริฉัตร์  ธนกุลหิรัญวัชร)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ลงชื่อ.................................................รองผู้อำนวยการ 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                        กลุ่มบริหารงานวิชาการ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(นางกัญจนา สมชาติ)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28</xdr:row>
      <xdr:rowOff>0</xdr:rowOff>
    </xdr:from>
    <xdr:to>
      <xdr:col>15</xdr:col>
      <xdr:colOff>56303</xdr:colOff>
      <xdr:row>46</xdr:row>
      <xdr:rowOff>58420</xdr:rowOff>
    </xdr:to>
    <xdr:sp macro="" textlink="">
      <xdr:nvSpPr>
        <xdr:cNvPr id="4" name="กล่องข้อความ 9">
          <a:extLst>
            <a:ext uri="{FF2B5EF4-FFF2-40B4-BE49-F238E27FC236}">
              <a16:creationId xmlns:a16="http://schemas.microsoft.com/office/drawing/2014/main" id="{606C8ADB-12DA-480E-A33B-70E899BA96BA}"/>
            </a:ext>
          </a:extLst>
        </xdr:cNvPr>
        <xdr:cNvSpPr txBox="1"/>
      </xdr:nvSpPr>
      <xdr:spPr>
        <a:xfrm>
          <a:off x="4625340" y="6560820"/>
          <a:ext cx="3058583" cy="401320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itchFamily="34" charset="-34"/>
              <a:ea typeface="+mn-ea"/>
              <a:cs typeface="TH SarabunPSK" pitchFamily="34" charset="-34"/>
            </a:rPr>
            <a:t>ลงชื่อ...........................................................ครูประจำวิชา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itchFamily="34" charset="-34"/>
            <a:ea typeface="+mn-ea"/>
            <a:cs typeface="TH SarabunPSK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itchFamily="34" charset="-34"/>
              <a:ea typeface="+mn-ea"/>
              <a:cs typeface="TH SarabunPSK" pitchFamily="34" charset="-34"/>
            </a:rPr>
            <a:t>  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</a:t>
          </a: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ลงชื่อ.................................................หัวหน้ากลุ่มวัด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                          และประเมินผล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(นางนริศา  บุระชัด)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ลงชื่อ.................................................หัวหน้ากลุ่ม 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                          บริหารงานวิชาการ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(นางปริฉัตร์  ธนกุลหิรัญวัชร)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ลงชื่อ.................................................รองผู้อำนวยการ 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                        กลุ่มบริหารงานวิชาการ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(นางกัญจนา สมชาติ)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14</xdr:row>
      <xdr:rowOff>238125</xdr:rowOff>
    </xdr:from>
    <xdr:to>
      <xdr:col>13</xdr:col>
      <xdr:colOff>266700</xdr:colOff>
      <xdr:row>16</xdr:row>
      <xdr:rowOff>28575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/>
      </xdr:nvSpPr>
      <xdr:spPr>
        <a:xfrm>
          <a:off x="5495925" y="3686175"/>
          <a:ext cx="266700" cy="304800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/</a:t>
          </a:r>
          <a:endParaRPr lang="th-TH" sz="1100"/>
        </a:p>
      </xdr:txBody>
    </xdr:sp>
    <xdr:clientData/>
  </xdr:twoCellAnchor>
  <xdr:twoCellAnchor>
    <xdr:from>
      <xdr:col>13</xdr:col>
      <xdr:colOff>621030</xdr:colOff>
      <xdr:row>14</xdr:row>
      <xdr:rowOff>240031</xdr:rowOff>
    </xdr:from>
    <xdr:to>
      <xdr:col>13</xdr:col>
      <xdr:colOff>744855</xdr:colOff>
      <xdr:row>15</xdr:row>
      <xdr:rowOff>238126</xdr:rowOff>
    </xdr:to>
    <xdr:sp macro="" textlink="">
      <xdr:nvSpPr>
        <xdr:cNvPr id="3" name="กล่องข้อความ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/>
      </xdr:nvSpPr>
      <xdr:spPr>
        <a:xfrm>
          <a:off x="6191250" y="3661411"/>
          <a:ext cx="123825" cy="24193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=</a:t>
          </a:r>
          <a:endParaRPr lang="th-TH" sz="1100"/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FF00"/>
  </sheetPr>
  <dimension ref="A1:I97"/>
  <sheetViews>
    <sheetView showGridLines="0" tabSelected="1" workbookViewId="0">
      <selection activeCell="C12" sqref="C12"/>
    </sheetView>
  </sheetViews>
  <sheetFormatPr defaultColWidth="9" defaultRowHeight="13.8" x14ac:dyDescent="0.25"/>
  <cols>
    <col min="1" max="1" width="20.796875" style="1" customWidth="1"/>
    <col min="2" max="2" width="32.296875" style="1" customWidth="1"/>
    <col min="3" max="3" width="28.3984375" style="1" customWidth="1"/>
    <col min="4" max="4" width="9" style="1" hidden="1" customWidth="1"/>
    <col min="5" max="5" width="6.59765625" style="1" hidden="1" customWidth="1"/>
    <col min="6" max="6" width="7.3984375" style="1" hidden="1" customWidth="1"/>
    <col min="7" max="7" width="7.59765625" style="1" hidden="1" customWidth="1"/>
    <col min="8" max="8" width="7.09765625" style="1" hidden="1" customWidth="1"/>
    <col min="9" max="9" width="7.3984375" style="1" hidden="1" customWidth="1"/>
    <col min="10" max="10" width="9" style="1"/>
    <col min="11" max="11" width="14.3984375" style="1" customWidth="1"/>
    <col min="12" max="16384" width="9" style="1"/>
  </cols>
  <sheetData>
    <row r="1" spans="2:9" ht="31.2" customHeight="1" x14ac:dyDescent="0.25"/>
    <row r="2" spans="2:9" ht="27" x14ac:dyDescent="0.75">
      <c r="B2" s="44" t="s">
        <v>69</v>
      </c>
    </row>
    <row r="4" spans="2:9" ht="27" x14ac:dyDescent="0.75">
      <c r="B4" s="9" t="s">
        <v>200</v>
      </c>
      <c r="C4" s="10" t="s">
        <v>148</v>
      </c>
    </row>
    <row r="5" spans="2:9" ht="27" x14ac:dyDescent="0.75">
      <c r="B5" s="9" t="s">
        <v>199</v>
      </c>
      <c r="C5" s="10" t="s">
        <v>109</v>
      </c>
    </row>
    <row r="6" spans="2:9" ht="27" x14ac:dyDescent="0.75">
      <c r="B6" s="9" t="s">
        <v>203</v>
      </c>
      <c r="C6" s="11">
        <v>4</v>
      </c>
      <c r="D6" s="1" t="s">
        <v>37</v>
      </c>
      <c r="E6" s="1" t="str">
        <f>IF(LEFT(C6,1)="1","1/1",IF(LEFT(C6,1)="2","2/1",IF(LEFT(C6,1)="3","3/1",IF(LEFT(C6,1)="4","4/1",IF(LEFT(C6,1)="5","5/1",IF(LEFT(C6,1)="6","6/1"))))))</f>
        <v>4/1</v>
      </c>
      <c r="F6" s="1" t="str">
        <f>IF(LEFT(C6,1)="1","1/2",IF(LEFT(C6,1)="2","2/2",IF(LEFT(C6,1)="3","3/2",IF(LEFT(C6,1)="4","4/2",IF(LEFT(C6,1)="5","5/2",IF(LEFT(C6,1)="6","6/2"))))))</f>
        <v>4/2</v>
      </c>
      <c r="G6" s="1" t="str">
        <f>IF(LEFT(C6,1)="1","1/3",IF(LEFT(C6,1)="2","2/3",IF(LEFT(C6,1)="3","3/3",IF(LEFT(C6,1)="4","4/3",IF(LEFT(C6,1)="5","5/3",IF(LEFT(C6,1)="6","6/3"))))))</f>
        <v>4/3</v>
      </c>
      <c r="H6" s="1" t="str">
        <f>IF(LEFT(C6,1)="1","1/4",IF(LEFT(C6,1)="2","2/4",IF(LEFT(C6,1)="3","3/4",IF(LEFT(C6,1)="4","4/4",IF(LEFT(C6,1)="5","5/4",IF(LEFT(C6,1)="6","6/4"))))))</f>
        <v>4/4</v>
      </c>
      <c r="I6" s="1" t="str">
        <f>IF(LEFT(C6,1)="1","1/5",IF(LEFT(C6,1)="2","2/5",IF(LEFT(C6,1)="3","3/5",IF(LEFT(C6,1)="4","4/5",IF(LEFT(C6,1)="5","5/5",IF(LEFT(C6,1)="6","6/5"))))))</f>
        <v>4/5</v>
      </c>
    </row>
    <row r="7" spans="2:9" ht="27" x14ac:dyDescent="0.75">
      <c r="B7" s="9" t="s">
        <v>196</v>
      </c>
      <c r="C7" s="10">
        <v>1</v>
      </c>
    </row>
    <row r="8" spans="2:9" ht="27" x14ac:dyDescent="0.75">
      <c r="B8" s="9" t="s">
        <v>197</v>
      </c>
      <c r="C8" s="10">
        <v>2565</v>
      </c>
    </row>
    <row r="9" spans="2:9" ht="27" x14ac:dyDescent="0.75">
      <c r="B9" s="9" t="s">
        <v>201</v>
      </c>
      <c r="C9" s="10" t="s">
        <v>149</v>
      </c>
    </row>
    <row r="10" spans="2:9" ht="27" x14ac:dyDescent="0.75">
      <c r="B10" s="9" t="s">
        <v>202</v>
      </c>
      <c r="C10" s="10">
        <v>12345</v>
      </c>
    </row>
    <row r="11" spans="2:9" ht="27" x14ac:dyDescent="0.75">
      <c r="B11" s="9" t="s">
        <v>198</v>
      </c>
      <c r="C11" s="10" t="s">
        <v>70</v>
      </c>
    </row>
    <row r="12" spans="2:9" ht="24.6" x14ac:dyDescent="0.7">
      <c r="B12" s="56" t="s">
        <v>216</v>
      </c>
      <c r="C12" s="104"/>
    </row>
    <row r="63" spans="1:6" x14ac:dyDescent="0.25">
      <c r="A63" s="1">
        <v>1</v>
      </c>
      <c r="F63" s="1">
        <v>2562</v>
      </c>
    </row>
    <row r="64" spans="1:6" x14ac:dyDescent="0.25">
      <c r="A64" s="1">
        <v>2</v>
      </c>
      <c r="F64" s="1">
        <v>2563</v>
      </c>
    </row>
    <row r="65" spans="1:9" x14ac:dyDescent="0.25">
      <c r="A65" s="1">
        <v>3</v>
      </c>
      <c r="F65" s="1">
        <v>2564</v>
      </c>
    </row>
    <row r="66" spans="1:9" x14ac:dyDescent="0.25">
      <c r="A66" s="1">
        <v>4</v>
      </c>
      <c r="F66" s="1">
        <v>2565</v>
      </c>
    </row>
    <row r="67" spans="1:9" x14ac:dyDescent="0.25">
      <c r="A67" s="1">
        <v>5</v>
      </c>
      <c r="F67" s="1">
        <v>2566</v>
      </c>
    </row>
    <row r="68" spans="1:9" x14ac:dyDescent="0.25">
      <c r="A68" s="1">
        <v>6</v>
      </c>
      <c r="F68" s="1">
        <v>2567</v>
      </c>
    </row>
    <row r="69" spans="1:9" x14ac:dyDescent="0.25">
      <c r="C69" s="3"/>
      <c r="F69" s="1">
        <v>2568</v>
      </c>
    </row>
    <row r="70" spans="1:9" x14ac:dyDescent="0.25">
      <c r="F70" s="1">
        <v>2569</v>
      </c>
    </row>
    <row r="71" spans="1:9" ht="15.6" x14ac:dyDescent="0.4">
      <c r="C71" s="1" t="s">
        <v>170</v>
      </c>
      <c r="F71" s="1">
        <v>2570</v>
      </c>
    </row>
    <row r="72" spans="1:9" x14ac:dyDescent="0.25">
      <c r="C72" s="1" t="s">
        <v>71</v>
      </c>
    </row>
    <row r="73" spans="1:9" x14ac:dyDescent="0.25">
      <c r="C73" s="1" t="s">
        <v>62</v>
      </c>
    </row>
    <row r="74" spans="1:9" x14ac:dyDescent="0.25">
      <c r="C74" s="1" t="s">
        <v>72</v>
      </c>
    </row>
    <row r="75" spans="1:9" x14ac:dyDescent="0.25">
      <c r="C75" s="1" t="s">
        <v>70</v>
      </c>
    </row>
    <row r="76" spans="1:9" x14ac:dyDescent="0.25">
      <c r="C76" s="1" t="s">
        <v>94</v>
      </c>
    </row>
    <row r="78" spans="1:9" x14ac:dyDescent="0.25">
      <c r="A78" s="1" t="s">
        <v>73</v>
      </c>
      <c r="B78" s="1" t="s">
        <v>77</v>
      </c>
      <c r="C78" s="1" t="s">
        <v>148</v>
      </c>
      <c r="D78" s="1" t="s">
        <v>75</v>
      </c>
      <c r="E78" s="1" t="s">
        <v>76</v>
      </c>
      <c r="F78" s="12" t="s">
        <v>138</v>
      </c>
      <c r="G78" s="1" t="s">
        <v>147</v>
      </c>
      <c r="H78" s="1" t="s">
        <v>74</v>
      </c>
      <c r="I78" s="1" t="s">
        <v>171</v>
      </c>
    </row>
    <row r="79" spans="1:9" x14ac:dyDescent="0.25">
      <c r="A79" s="1" t="s">
        <v>101</v>
      </c>
      <c r="B79" s="1" t="s">
        <v>97</v>
      </c>
      <c r="C79" s="1" t="s">
        <v>105</v>
      </c>
      <c r="D79" s="1" t="s">
        <v>135</v>
      </c>
      <c r="E79" s="1" t="s">
        <v>110</v>
      </c>
      <c r="F79" s="1" t="s">
        <v>121</v>
      </c>
      <c r="G79" s="1" t="s">
        <v>114</v>
      </c>
      <c r="H79" s="1" t="s">
        <v>126</v>
      </c>
      <c r="I79" s="1" t="s">
        <v>134</v>
      </c>
    </row>
    <row r="80" spans="1:9" x14ac:dyDescent="0.25">
      <c r="A80" s="1" t="s">
        <v>100</v>
      </c>
      <c r="B80" s="1" t="s">
        <v>104</v>
      </c>
      <c r="C80" s="1" t="s">
        <v>106</v>
      </c>
      <c r="D80" s="1" t="s">
        <v>136</v>
      </c>
      <c r="E80" s="1" t="s">
        <v>111</v>
      </c>
      <c r="F80" s="1" t="s">
        <v>122</v>
      </c>
      <c r="G80" s="1" t="s">
        <v>115</v>
      </c>
      <c r="H80" s="1" t="s">
        <v>127</v>
      </c>
    </row>
    <row r="81" spans="1:8" x14ac:dyDescent="0.25">
      <c r="A81" s="1" t="s">
        <v>214</v>
      </c>
      <c r="B81" s="1" t="s">
        <v>103</v>
      </c>
      <c r="C81" s="1" t="s">
        <v>107</v>
      </c>
      <c r="D81" s="1" t="s">
        <v>137</v>
      </c>
      <c r="E81" s="1" t="s">
        <v>112</v>
      </c>
      <c r="F81" s="1" t="s">
        <v>123</v>
      </c>
      <c r="G81" s="1" t="s">
        <v>117</v>
      </c>
      <c r="H81" s="1" t="s">
        <v>128</v>
      </c>
    </row>
    <row r="82" spans="1:8" x14ac:dyDescent="0.25">
      <c r="A82" s="1" t="s">
        <v>99</v>
      </c>
      <c r="B82" s="1" t="s">
        <v>102</v>
      </c>
      <c r="C82" s="1" t="s">
        <v>108</v>
      </c>
      <c r="E82" s="1" t="s">
        <v>113</v>
      </c>
      <c r="F82" s="1" t="s">
        <v>124</v>
      </c>
      <c r="G82" s="1" t="s">
        <v>120</v>
      </c>
      <c r="H82" s="1" t="s">
        <v>129</v>
      </c>
    </row>
    <row r="83" spans="1:8" x14ac:dyDescent="0.25">
      <c r="A83" s="1" t="s">
        <v>98</v>
      </c>
      <c r="B83" s="1" t="s">
        <v>179</v>
      </c>
      <c r="C83" s="1" t="s">
        <v>109</v>
      </c>
      <c r="F83" s="1" t="s">
        <v>186</v>
      </c>
      <c r="H83" s="1" t="s">
        <v>130</v>
      </c>
    </row>
    <row r="84" spans="1:8" x14ac:dyDescent="0.25">
      <c r="A84" s="1" t="s">
        <v>145</v>
      </c>
      <c r="B84" s="1" t="s">
        <v>96</v>
      </c>
      <c r="C84" s="1" t="s">
        <v>220</v>
      </c>
      <c r="F84" s="1" t="s">
        <v>187</v>
      </c>
      <c r="H84" s="1" t="s">
        <v>131</v>
      </c>
    </row>
    <row r="85" spans="1:8" x14ac:dyDescent="0.25">
      <c r="A85" s="1" t="s">
        <v>218</v>
      </c>
      <c r="B85" s="1" t="s">
        <v>219</v>
      </c>
      <c r="C85" s="1" t="s">
        <v>183</v>
      </c>
      <c r="F85" s="1" t="s">
        <v>215</v>
      </c>
      <c r="H85" s="1" t="s">
        <v>146</v>
      </c>
    </row>
    <row r="86" spans="1:8" x14ac:dyDescent="0.25">
      <c r="A86" s="1" t="s">
        <v>180</v>
      </c>
      <c r="B86" s="1" t="s">
        <v>181</v>
      </c>
      <c r="C86" s="1" t="s">
        <v>184</v>
      </c>
      <c r="F86" s="1" t="s">
        <v>221</v>
      </c>
      <c r="H86" s="1" t="s">
        <v>132</v>
      </c>
    </row>
    <row r="87" spans="1:8" x14ac:dyDescent="0.25">
      <c r="C87" s="1" t="s">
        <v>185</v>
      </c>
      <c r="F87" s="1" t="s">
        <v>125</v>
      </c>
      <c r="H87" s="1" t="s">
        <v>182</v>
      </c>
    </row>
    <row r="88" spans="1:8" x14ac:dyDescent="0.25">
      <c r="C88" s="15" t="s">
        <v>116</v>
      </c>
      <c r="H88" s="1" t="s">
        <v>133</v>
      </c>
    </row>
    <row r="89" spans="1:8" x14ac:dyDescent="0.25">
      <c r="C89" s="1" t="s">
        <v>118</v>
      </c>
    </row>
    <row r="90" spans="1:8" x14ac:dyDescent="0.25">
      <c r="C90" s="1" t="s">
        <v>119</v>
      </c>
    </row>
    <row r="94" spans="1:8" x14ac:dyDescent="0.25">
      <c r="A94" s="1" t="s">
        <v>156</v>
      </c>
      <c r="C94" s="1" t="s">
        <v>155</v>
      </c>
    </row>
    <row r="95" spans="1:8" x14ac:dyDescent="0.25">
      <c r="A95" s="1" t="s">
        <v>157</v>
      </c>
      <c r="C95" s="1" t="s">
        <v>158</v>
      </c>
    </row>
    <row r="96" spans="1:8" x14ac:dyDescent="0.25">
      <c r="C96" s="1" t="s">
        <v>159</v>
      </c>
    </row>
    <row r="97" spans="3:3" x14ac:dyDescent="0.25">
      <c r="C97" s="1" t="s">
        <v>160</v>
      </c>
    </row>
  </sheetData>
  <sheetProtection sheet="1" objects="1" scenarios="1"/>
  <dataConsolidate function="count"/>
  <dataValidations count="7">
    <dataValidation type="list" allowBlank="1" showInputMessage="1" showErrorMessage="1" sqref="C8" xr:uid="{00000000-0002-0000-0000-000000000000}">
      <formula1>$F$63:$F$71</formula1>
    </dataValidation>
    <dataValidation type="list" allowBlank="1" showInputMessage="1" showErrorMessage="1" sqref="C7" xr:uid="{00000000-0002-0000-0000-000001000000}">
      <formula1>$A$63:$A$64</formula1>
    </dataValidation>
    <dataValidation type="list" allowBlank="1" showInputMessage="1" showErrorMessage="1" sqref="C6" xr:uid="{00000000-0002-0000-0000-000002000000}">
      <formula1>$A$63:$A$68</formula1>
    </dataValidation>
    <dataValidation type="list" allowBlank="1" showInputMessage="1" showErrorMessage="1" sqref="C11" xr:uid="{00000000-0002-0000-0000-000003000000}">
      <formula1>$C$71:$C$76</formula1>
    </dataValidation>
    <dataValidation type="list" allowBlank="1" showInputMessage="1" showErrorMessage="1" sqref="C4" xr:uid="{00000000-0002-0000-0000-000004000000}">
      <formula1>$A$78:$I$78</formula1>
    </dataValidation>
    <dataValidation type="list" allowBlank="1" showInputMessage="1" showErrorMessage="1" sqref="C5" xr:uid="{00000000-0002-0000-0000-000005000000}">
      <formula1>INDIRECT(C$4)</formula1>
    </dataValidation>
    <dataValidation type="decimal" allowBlank="1" showInputMessage="1" showErrorMessage="1" sqref="C12" xr:uid="{49F98D07-A8DA-4FE8-AB78-3DCBFAC6FAD1}">
      <formula1>50</formula1>
      <formula2>100</formula2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S115"/>
  <sheetViews>
    <sheetView showGridLines="0" zoomScaleNormal="100" workbookViewId="0">
      <selection activeCell="G8" sqref="G8"/>
    </sheetView>
  </sheetViews>
  <sheetFormatPr defaultRowHeight="13.8" x14ac:dyDescent="0.25"/>
  <cols>
    <col min="1" max="1" width="2.296875" style="43" customWidth="1"/>
    <col min="2" max="2" width="4.59765625" style="43" bestFit="1" customWidth="1"/>
    <col min="3" max="3" width="9.69921875" style="43" customWidth="1"/>
    <col min="4" max="4" width="7" style="43" customWidth="1"/>
    <col min="5" max="5" width="8.3984375" style="43" bestFit="1" customWidth="1"/>
    <col min="6" max="6" width="9.8984375" style="43" customWidth="1"/>
    <col min="7" max="7" width="6" style="43" bestFit="1" customWidth="1"/>
    <col min="8" max="8" width="11.19921875" style="43" customWidth="1"/>
    <col min="9" max="9" width="1.3984375" style="43" customWidth="1"/>
    <col min="10" max="10" width="9.296875" style="43" customWidth="1"/>
    <col min="11" max="12" width="5.296875" style="43" customWidth="1"/>
    <col min="13" max="13" width="12.59765625" style="43" customWidth="1"/>
    <col min="14" max="15" width="3.3984375" style="43" customWidth="1"/>
    <col min="16" max="16" width="9.296875" style="43" customWidth="1"/>
    <col min="17" max="17" width="9" style="43"/>
    <col min="18" max="18" width="5.59765625" style="43" customWidth="1"/>
    <col min="19" max="19" width="7.59765625" style="43" customWidth="1"/>
    <col min="20" max="20" width="7.09765625" style="43" customWidth="1"/>
    <col min="21" max="28" width="5.59765625" style="43" customWidth="1"/>
    <col min="29" max="29" width="6.09765625" style="43" customWidth="1"/>
    <col min="30" max="30" width="5.59765625" style="43" customWidth="1"/>
    <col min="31" max="259" width="9" style="43"/>
    <col min="260" max="260" width="2.296875" style="43" customWidth="1"/>
    <col min="261" max="261" width="4.59765625" style="43" bestFit="1" customWidth="1"/>
    <col min="262" max="262" width="10" style="43" customWidth="1"/>
    <col min="263" max="263" width="24.3984375" style="43" customWidth="1"/>
    <col min="264" max="264" width="6" style="43" bestFit="1" customWidth="1"/>
    <col min="265" max="265" width="9.3984375" style="43" bestFit="1" customWidth="1"/>
    <col min="266" max="266" width="1.69921875" style="43" customWidth="1"/>
    <col min="267" max="267" width="8.09765625" style="43" bestFit="1" customWidth="1"/>
    <col min="268" max="269" width="5.296875" style="43" customWidth="1"/>
    <col min="270" max="270" width="12.59765625" style="43" customWidth="1"/>
    <col min="271" max="271" width="3.3984375" style="43" customWidth="1"/>
    <col min="272" max="515" width="9" style="43"/>
    <col min="516" max="516" width="2.296875" style="43" customWidth="1"/>
    <col min="517" max="517" width="4.59765625" style="43" bestFit="1" customWidth="1"/>
    <col min="518" max="518" width="10" style="43" customWidth="1"/>
    <col min="519" max="519" width="24.3984375" style="43" customWidth="1"/>
    <col min="520" max="520" width="6" style="43" bestFit="1" customWidth="1"/>
    <col min="521" max="521" width="9.3984375" style="43" bestFit="1" customWidth="1"/>
    <col min="522" max="522" width="1.69921875" style="43" customWidth="1"/>
    <col min="523" max="523" width="8.09765625" style="43" bestFit="1" customWidth="1"/>
    <col min="524" max="525" width="5.296875" style="43" customWidth="1"/>
    <col min="526" max="526" width="12.59765625" style="43" customWidth="1"/>
    <col min="527" max="527" width="3.3984375" style="43" customWidth="1"/>
    <col min="528" max="771" width="9" style="43"/>
    <col min="772" max="772" width="2.296875" style="43" customWidth="1"/>
    <col min="773" max="773" width="4.59765625" style="43" bestFit="1" customWidth="1"/>
    <col min="774" max="774" width="10" style="43" customWidth="1"/>
    <col min="775" max="775" width="24.3984375" style="43" customWidth="1"/>
    <col min="776" max="776" width="6" style="43" bestFit="1" customWidth="1"/>
    <col min="777" max="777" width="9.3984375" style="43" bestFit="1" customWidth="1"/>
    <col min="778" max="778" width="1.69921875" style="43" customWidth="1"/>
    <col min="779" max="779" width="8.09765625" style="43" bestFit="1" customWidth="1"/>
    <col min="780" max="781" width="5.296875" style="43" customWidth="1"/>
    <col min="782" max="782" width="12.59765625" style="43" customWidth="1"/>
    <col min="783" max="783" width="3.3984375" style="43" customWidth="1"/>
    <col min="784" max="1027" width="9" style="43"/>
    <col min="1028" max="1028" width="2.296875" style="43" customWidth="1"/>
    <col min="1029" max="1029" width="4.59765625" style="43" bestFit="1" customWidth="1"/>
    <col min="1030" max="1030" width="10" style="43" customWidth="1"/>
    <col min="1031" max="1031" width="24.3984375" style="43" customWidth="1"/>
    <col min="1032" max="1032" width="6" style="43" bestFit="1" customWidth="1"/>
    <col min="1033" max="1033" width="9.3984375" style="43" bestFit="1" customWidth="1"/>
    <col min="1034" max="1034" width="1.69921875" style="43" customWidth="1"/>
    <col min="1035" max="1035" width="8.09765625" style="43" bestFit="1" customWidth="1"/>
    <col min="1036" max="1037" width="5.296875" style="43" customWidth="1"/>
    <col min="1038" max="1038" width="12.59765625" style="43" customWidth="1"/>
    <col min="1039" max="1039" width="3.3984375" style="43" customWidth="1"/>
    <col min="1040" max="1283" width="9" style="43"/>
    <col min="1284" max="1284" width="2.296875" style="43" customWidth="1"/>
    <col min="1285" max="1285" width="4.59765625" style="43" bestFit="1" customWidth="1"/>
    <col min="1286" max="1286" width="10" style="43" customWidth="1"/>
    <col min="1287" max="1287" width="24.3984375" style="43" customWidth="1"/>
    <col min="1288" max="1288" width="6" style="43" bestFit="1" customWidth="1"/>
    <col min="1289" max="1289" width="9.3984375" style="43" bestFit="1" customWidth="1"/>
    <col min="1290" max="1290" width="1.69921875" style="43" customWidth="1"/>
    <col min="1291" max="1291" width="8.09765625" style="43" bestFit="1" customWidth="1"/>
    <col min="1292" max="1293" width="5.296875" style="43" customWidth="1"/>
    <col min="1294" max="1294" width="12.59765625" style="43" customWidth="1"/>
    <col min="1295" max="1295" width="3.3984375" style="43" customWidth="1"/>
    <col min="1296" max="1539" width="9" style="43"/>
    <col min="1540" max="1540" width="2.296875" style="43" customWidth="1"/>
    <col min="1541" max="1541" width="4.59765625" style="43" bestFit="1" customWidth="1"/>
    <col min="1542" max="1542" width="10" style="43" customWidth="1"/>
    <col min="1543" max="1543" width="24.3984375" style="43" customWidth="1"/>
    <col min="1544" max="1544" width="6" style="43" bestFit="1" customWidth="1"/>
    <col min="1545" max="1545" width="9.3984375" style="43" bestFit="1" customWidth="1"/>
    <col min="1546" max="1546" width="1.69921875" style="43" customWidth="1"/>
    <col min="1547" max="1547" width="8.09765625" style="43" bestFit="1" customWidth="1"/>
    <col min="1548" max="1549" width="5.296875" style="43" customWidth="1"/>
    <col min="1550" max="1550" width="12.59765625" style="43" customWidth="1"/>
    <col min="1551" max="1551" width="3.3984375" style="43" customWidth="1"/>
    <col min="1552" max="1795" width="9" style="43"/>
    <col min="1796" max="1796" width="2.296875" style="43" customWidth="1"/>
    <col min="1797" max="1797" width="4.59765625" style="43" bestFit="1" customWidth="1"/>
    <col min="1798" max="1798" width="10" style="43" customWidth="1"/>
    <col min="1799" max="1799" width="24.3984375" style="43" customWidth="1"/>
    <col min="1800" max="1800" width="6" style="43" bestFit="1" customWidth="1"/>
    <col min="1801" max="1801" width="9.3984375" style="43" bestFit="1" customWidth="1"/>
    <col min="1802" max="1802" width="1.69921875" style="43" customWidth="1"/>
    <col min="1803" max="1803" width="8.09765625" style="43" bestFit="1" customWidth="1"/>
    <col min="1804" max="1805" width="5.296875" style="43" customWidth="1"/>
    <col min="1806" max="1806" width="12.59765625" style="43" customWidth="1"/>
    <col min="1807" max="1807" width="3.3984375" style="43" customWidth="1"/>
    <col min="1808" max="2051" width="9" style="43"/>
    <col min="2052" max="2052" width="2.296875" style="43" customWidth="1"/>
    <col min="2053" max="2053" width="4.59765625" style="43" bestFit="1" customWidth="1"/>
    <col min="2054" max="2054" width="10" style="43" customWidth="1"/>
    <col min="2055" max="2055" width="24.3984375" style="43" customWidth="1"/>
    <col min="2056" max="2056" width="6" style="43" bestFit="1" customWidth="1"/>
    <col min="2057" max="2057" width="9.3984375" style="43" bestFit="1" customWidth="1"/>
    <col min="2058" max="2058" width="1.69921875" style="43" customWidth="1"/>
    <col min="2059" max="2059" width="8.09765625" style="43" bestFit="1" customWidth="1"/>
    <col min="2060" max="2061" width="5.296875" style="43" customWidth="1"/>
    <col min="2062" max="2062" width="12.59765625" style="43" customWidth="1"/>
    <col min="2063" max="2063" width="3.3984375" style="43" customWidth="1"/>
    <col min="2064" max="2307" width="9" style="43"/>
    <col min="2308" max="2308" width="2.296875" style="43" customWidth="1"/>
    <col min="2309" max="2309" width="4.59765625" style="43" bestFit="1" customWidth="1"/>
    <col min="2310" max="2310" width="10" style="43" customWidth="1"/>
    <col min="2311" max="2311" width="24.3984375" style="43" customWidth="1"/>
    <col min="2312" max="2312" width="6" style="43" bestFit="1" customWidth="1"/>
    <col min="2313" max="2313" width="9.3984375" style="43" bestFit="1" customWidth="1"/>
    <col min="2314" max="2314" width="1.69921875" style="43" customWidth="1"/>
    <col min="2315" max="2315" width="8.09765625" style="43" bestFit="1" customWidth="1"/>
    <col min="2316" max="2317" width="5.296875" style="43" customWidth="1"/>
    <col min="2318" max="2318" width="12.59765625" style="43" customWidth="1"/>
    <col min="2319" max="2319" width="3.3984375" style="43" customWidth="1"/>
    <col min="2320" max="2563" width="9" style="43"/>
    <col min="2564" max="2564" width="2.296875" style="43" customWidth="1"/>
    <col min="2565" max="2565" width="4.59765625" style="43" bestFit="1" customWidth="1"/>
    <col min="2566" max="2566" width="10" style="43" customWidth="1"/>
    <col min="2567" max="2567" width="24.3984375" style="43" customWidth="1"/>
    <col min="2568" max="2568" width="6" style="43" bestFit="1" customWidth="1"/>
    <col min="2569" max="2569" width="9.3984375" style="43" bestFit="1" customWidth="1"/>
    <col min="2570" max="2570" width="1.69921875" style="43" customWidth="1"/>
    <col min="2571" max="2571" width="8.09765625" style="43" bestFit="1" customWidth="1"/>
    <col min="2572" max="2573" width="5.296875" style="43" customWidth="1"/>
    <col min="2574" max="2574" width="12.59765625" style="43" customWidth="1"/>
    <col min="2575" max="2575" width="3.3984375" style="43" customWidth="1"/>
    <col min="2576" max="2819" width="9" style="43"/>
    <col min="2820" max="2820" width="2.296875" style="43" customWidth="1"/>
    <col min="2821" max="2821" width="4.59765625" style="43" bestFit="1" customWidth="1"/>
    <col min="2822" max="2822" width="10" style="43" customWidth="1"/>
    <col min="2823" max="2823" width="24.3984375" style="43" customWidth="1"/>
    <col min="2824" max="2824" width="6" style="43" bestFit="1" customWidth="1"/>
    <col min="2825" max="2825" width="9.3984375" style="43" bestFit="1" customWidth="1"/>
    <col min="2826" max="2826" width="1.69921875" style="43" customWidth="1"/>
    <col min="2827" max="2827" width="8.09765625" style="43" bestFit="1" customWidth="1"/>
    <col min="2828" max="2829" width="5.296875" style="43" customWidth="1"/>
    <col min="2830" max="2830" width="12.59765625" style="43" customWidth="1"/>
    <col min="2831" max="2831" width="3.3984375" style="43" customWidth="1"/>
    <col min="2832" max="3075" width="9" style="43"/>
    <col min="3076" max="3076" width="2.296875" style="43" customWidth="1"/>
    <col min="3077" max="3077" width="4.59765625" style="43" bestFit="1" customWidth="1"/>
    <col min="3078" max="3078" width="10" style="43" customWidth="1"/>
    <col min="3079" max="3079" width="24.3984375" style="43" customWidth="1"/>
    <col min="3080" max="3080" width="6" style="43" bestFit="1" customWidth="1"/>
    <col min="3081" max="3081" width="9.3984375" style="43" bestFit="1" customWidth="1"/>
    <col min="3082" max="3082" width="1.69921875" style="43" customWidth="1"/>
    <col min="3083" max="3083" width="8.09765625" style="43" bestFit="1" customWidth="1"/>
    <col min="3084" max="3085" width="5.296875" style="43" customWidth="1"/>
    <col min="3086" max="3086" width="12.59765625" style="43" customWidth="1"/>
    <col min="3087" max="3087" width="3.3984375" style="43" customWidth="1"/>
    <col min="3088" max="3331" width="9" style="43"/>
    <col min="3332" max="3332" width="2.296875" style="43" customWidth="1"/>
    <col min="3333" max="3333" width="4.59765625" style="43" bestFit="1" customWidth="1"/>
    <col min="3334" max="3334" width="10" style="43" customWidth="1"/>
    <col min="3335" max="3335" width="24.3984375" style="43" customWidth="1"/>
    <col min="3336" max="3336" width="6" style="43" bestFit="1" customWidth="1"/>
    <col min="3337" max="3337" width="9.3984375" style="43" bestFit="1" customWidth="1"/>
    <col min="3338" max="3338" width="1.69921875" style="43" customWidth="1"/>
    <col min="3339" max="3339" width="8.09765625" style="43" bestFit="1" customWidth="1"/>
    <col min="3340" max="3341" width="5.296875" style="43" customWidth="1"/>
    <col min="3342" max="3342" width="12.59765625" style="43" customWidth="1"/>
    <col min="3343" max="3343" width="3.3984375" style="43" customWidth="1"/>
    <col min="3344" max="3587" width="9" style="43"/>
    <col min="3588" max="3588" width="2.296875" style="43" customWidth="1"/>
    <col min="3589" max="3589" width="4.59765625" style="43" bestFit="1" customWidth="1"/>
    <col min="3590" max="3590" width="10" style="43" customWidth="1"/>
    <col min="3591" max="3591" width="24.3984375" style="43" customWidth="1"/>
    <col min="3592" max="3592" width="6" style="43" bestFit="1" customWidth="1"/>
    <col min="3593" max="3593" width="9.3984375" style="43" bestFit="1" customWidth="1"/>
    <col min="3594" max="3594" width="1.69921875" style="43" customWidth="1"/>
    <col min="3595" max="3595" width="8.09765625" style="43" bestFit="1" customWidth="1"/>
    <col min="3596" max="3597" width="5.296875" style="43" customWidth="1"/>
    <col min="3598" max="3598" width="12.59765625" style="43" customWidth="1"/>
    <col min="3599" max="3599" width="3.3984375" style="43" customWidth="1"/>
    <col min="3600" max="3843" width="9" style="43"/>
    <col min="3844" max="3844" width="2.296875" style="43" customWidth="1"/>
    <col min="3845" max="3845" width="4.59765625" style="43" bestFit="1" customWidth="1"/>
    <col min="3846" max="3846" width="10" style="43" customWidth="1"/>
    <col min="3847" max="3847" width="24.3984375" style="43" customWidth="1"/>
    <col min="3848" max="3848" width="6" style="43" bestFit="1" customWidth="1"/>
    <col min="3849" max="3849" width="9.3984375" style="43" bestFit="1" customWidth="1"/>
    <col min="3850" max="3850" width="1.69921875" style="43" customWidth="1"/>
    <col min="3851" max="3851" width="8.09765625" style="43" bestFit="1" customWidth="1"/>
    <col min="3852" max="3853" width="5.296875" style="43" customWidth="1"/>
    <col min="3854" max="3854" width="12.59765625" style="43" customWidth="1"/>
    <col min="3855" max="3855" width="3.3984375" style="43" customWidth="1"/>
    <col min="3856" max="4099" width="9" style="43"/>
    <col min="4100" max="4100" width="2.296875" style="43" customWidth="1"/>
    <col min="4101" max="4101" width="4.59765625" style="43" bestFit="1" customWidth="1"/>
    <col min="4102" max="4102" width="10" style="43" customWidth="1"/>
    <col min="4103" max="4103" width="24.3984375" style="43" customWidth="1"/>
    <col min="4104" max="4104" width="6" style="43" bestFit="1" customWidth="1"/>
    <col min="4105" max="4105" width="9.3984375" style="43" bestFit="1" customWidth="1"/>
    <col min="4106" max="4106" width="1.69921875" style="43" customWidth="1"/>
    <col min="4107" max="4107" width="8.09765625" style="43" bestFit="1" customWidth="1"/>
    <col min="4108" max="4109" width="5.296875" style="43" customWidth="1"/>
    <col min="4110" max="4110" width="12.59765625" style="43" customWidth="1"/>
    <col min="4111" max="4111" width="3.3984375" style="43" customWidth="1"/>
    <col min="4112" max="4355" width="9" style="43"/>
    <col min="4356" max="4356" width="2.296875" style="43" customWidth="1"/>
    <col min="4357" max="4357" width="4.59765625" style="43" bestFit="1" customWidth="1"/>
    <col min="4358" max="4358" width="10" style="43" customWidth="1"/>
    <col min="4359" max="4359" width="24.3984375" style="43" customWidth="1"/>
    <col min="4360" max="4360" width="6" style="43" bestFit="1" customWidth="1"/>
    <col min="4361" max="4361" width="9.3984375" style="43" bestFit="1" customWidth="1"/>
    <col min="4362" max="4362" width="1.69921875" style="43" customWidth="1"/>
    <col min="4363" max="4363" width="8.09765625" style="43" bestFit="1" customWidth="1"/>
    <col min="4364" max="4365" width="5.296875" style="43" customWidth="1"/>
    <col min="4366" max="4366" width="12.59765625" style="43" customWidth="1"/>
    <col min="4367" max="4367" width="3.3984375" style="43" customWidth="1"/>
    <col min="4368" max="4611" width="9" style="43"/>
    <col min="4612" max="4612" width="2.296875" style="43" customWidth="1"/>
    <col min="4613" max="4613" width="4.59765625" style="43" bestFit="1" customWidth="1"/>
    <col min="4614" max="4614" width="10" style="43" customWidth="1"/>
    <col min="4615" max="4615" width="24.3984375" style="43" customWidth="1"/>
    <col min="4616" max="4616" width="6" style="43" bestFit="1" customWidth="1"/>
    <col min="4617" max="4617" width="9.3984375" style="43" bestFit="1" customWidth="1"/>
    <col min="4618" max="4618" width="1.69921875" style="43" customWidth="1"/>
    <col min="4619" max="4619" width="8.09765625" style="43" bestFit="1" customWidth="1"/>
    <col min="4620" max="4621" width="5.296875" style="43" customWidth="1"/>
    <col min="4622" max="4622" width="12.59765625" style="43" customWidth="1"/>
    <col min="4623" max="4623" width="3.3984375" style="43" customWidth="1"/>
    <col min="4624" max="4867" width="9" style="43"/>
    <col min="4868" max="4868" width="2.296875" style="43" customWidth="1"/>
    <col min="4869" max="4869" width="4.59765625" style="43" bestFit="1" customWidth="1"/>
    <col min="4870" max="4870" width="10" style="43" customWidth="1"/>
    <col min="4871" max="4871" width="24.3984375" style="43" customWidth="1"/>
    <col min="4872" max="4872" width="6" style="43" bestFit="1" customWidth="1"/>
    <col min="4873" max="4873" width="9.3984375" style="43" bestFit="1" customWidth="1"/>
    <col min="4874" max="4874" width="1.69921875" style="43" customWidth="1"/>
    <col min="4875" max="4875" width="8.09765625" style="43" bestFit="1" customWidth="1"/>
    <col min="4876" max="4877" width="5.296875" style="43" customWidth="1"/>
    <col min="4878" max="4878" width="12.59765625" style="43" customWidth="1"/>
    <col min="4879" max="4879" width="3.3984375" style="43" customWidth="1"/>
    <col min="4880" max="5123" width="9" style="43"/>
    <col min="5124" max="5124" width="2.296875" style="43" customWidth="1"/>
    <col min="5125" max="5125" width="4.59765625" style="43" bestFit="1" customWidth="1"/>
    <col min="5126" max="5126" width="10" style="43" customWidth="1"/>
    <col min="5127" max="5127" width="24.3984375" style="43" customWidth="1"/>
    <col min="5128" max="5128" width="6" style="43" bestFit="1" customWidth="1"/>
    <col min="5129" max="5129" width="9.3984375" style="43" bestFit="1" customWidth="1"/>
    <col min="5130" max="5130" width="1.69921875" style="43" customWidth="1"/>
    <col min="5131" max="5131" width="8.09765625" style="43" bestFit="1" customWidth="1"/>
    <col min="5132" max="5133" width="5.296875" style="43" customWidth="1"/>
    <col min="5134" max="5134" width="12.59765625" style="43" customWidth="1"/>
    <col min="5135" max="5135" width="3.3984375" style="43" customWidth="1"/>
    <col min="5136" max="5379" width="9" style="43"/>
    <col min="5380" max="5380" width="2.296875" style="43" customWidth="1"/>
    <col min="5381" max="5381" width="4.59765625" style="43" bestFit="1" customWidth="1"/>
    <col min="5382" max="5382" width="10" style="43" customWidth="1"/>
    <col min="5383" max="5383" width="24.3984375" style="43" customWidth="1"/>
    <col min="5384" max="5384" width="6" style="43" bestFit="1" customWidth="1"/>
    <col min="5385" max="5385" width="9.3984375" style="43" bestFit="1" customWidth="1"/>
    <col min="5386" max="5386" width="1.69921875" style="43" customWidth="1"/>
    <col min="5387" max="5387" width="8.09765625" style="43" bestFit="1" customWidth="1"/>
    <col min="5388" max="5389" width="5.296875" style="43" customWidth="1"/>
    <col min="5390" max="5390" width="12.59765625" style="43" customWidth="1"/>
    <col min="5391" max="5391" width="3.3984375" style="43" customWidth="1"/>
    <col min="5392" max="5635" width="9" style="43"/>
    <col min="5636" max="5636" width="2.296875" style="43" customWidth="1"/>
    <col min="5637" max="5637" width="4.59765625" style="43" bestFit="1" customWidth="1"/>
    <col min="5638" max="5638" width="10" style="43" customWidth="1"/>
    <col min="5639" max="5639" width="24.3984375" style="43" customWidth="1"/>
    <col min="5640" max="5640" width="6" style="43" bestFit="1" customWidth="1"/>
    <col min="5641" max="5641" width="9.3984375" style="43" bestFit="1" customWidth="1"/>
    <col min="5642" max="5642" width="1.69921875" style="43" customWidth="1"/>
    <col min="5643" max="5643" width="8.09765625" style="43" bestFit="1" customWidth="1"/>
    <col min="5644" max="5645" width="5.296875" style="43" customWidth="1"/>
    <col min="5646" max="5646" width="12.59765625" style="43" customWidth="1"/>
    <col min="5647" max="5647" width="3.3984375" style="43" customWidth="1"/>
    <col min="5648" max="5891" width="9" style="43"/>
    <col min="5892" max="5892" width="2.296875" style="43" customWidth="1"/>
    <col min="5893" max="5893" width="4.59765625" style="43" bestFit="1" customWidth="1"/>
    <col min="5894" max="5894" width="10" style="43" customWidth="1"/>
    <col min="5895" max="5895" width="24.3984375" style="43" customWidth="1"/>
    <col min="5896" max="5896" width="6" style="43" bestFit="1" customWidth="1"/>
    <col min="5897" max="5897" width="9.3984375" style="43" bestFit="1" customWidth="1"/>
    <col min="5898" max="5898" width="1.69921875" style="43" customWidth="1"/>
    <col min="5899" max="5899" width="8.09765625" style="43" bestFit="1" customWidth="1"/>
    <col min="5900" max="5901" width="5.296875" style="43" customWidth="1"/>
    <col min="5902" max="5902" width="12.59765625" style="43" customWidth="1"/>
    <col min="5903" max="5903" width="3.3984375" style="43" customWidth="1"/>
    <col min="5904" max="6147" width="9" style="43"/>
    <col min="6148" max="6148" width="2.296875" style="43" customWidth="1"/>
    <col min="6149" max="6149" width="4.59765625" style="43" bestFit="1" customWidth="1"/>
    <col min="6150" max="6150" width="10" style="43" customWidth="1"/>
    <col min="6151" max="6151" width="24.3984375" style="43" customWidth="1"/>
    <col min="6152" max="6152" width="6" style="43" bestFit="1" customWidth="1"/>
    <col min="6153" max="6153" width="9.3984375" style="43" bestFit="1" customWidth="1"/>
    <col min="6154" max="6154" width="1.69921875" style="43" customWidth="1"/>
    <col min="6155" max="6155" width="8.09765625" style="43" bestFit="1" customWidth="1"/>
    <col min="6156" max="6157" width="5.296875" style="43" customWidth="1"/>
    <col min="6158" max="6158" width="12.59765625" style="43" customWidth="1"/>
    <col min="6159" max="6159" width="3.3984375" style="43" customWidth="1"/>
    <col min="6160" max="6403" width="9" style="43"/>
    <col min="6404" max="6404" width="2.296875" style="43" customWidth="1"/>
    <col min="6405" max="6405" width="4.59765625" style="43" bestFit="1" customWidth="1"/>
    <col min="6406" max="6406" width="10" style="43" customWidth="1"/>
    <col min="6407" max="6407" width="24.3984375" style="43" customWidth="1"/>
    <col min="6408" max="6408" width="6" style="43" bestFit="1" customWidth="1"/>
    <col min="6409" max="6409" width="9.3984375" style="43" bestFit="1" customWidth="1"/>
    <col min="6410" max="6410" width="1.69921875" style="43" customWidth="1"/>
    <col min="6411" max="6411" width="8.09765625" style="43" bestFit="1" customWidth="1"/>
    <col min="6412" max="6413" width="5.296875" style="43" customWidth="1"/>
    <col min="6414" max="6414" width="12.59765625" style="43" customWidth="1"/>
    <col min="6415" max="6415" width="3.3984375" style="43" customWidth="1"/>
    <col min="6416" max="6659" width="9" style="43"/>
    <col min="6660" max="6660" width="2.296875" style="43" customWidth="1"/>
    <col min="6661" max="6661" width="4.59765625" style="43" bestFit="1" customWidth="1"/>
    <col min="6662" max="6662" width="10" style="43" customWidth="1"/>
    <col min="6663" max="6663" width="24.3984375" style="43" customWidth="1"/>
    <col min="6664" max="6664" width="6" style="43" bestFit="1" customWidth="1"/>
    <col min="6665" max="6665" width="9.3984375" style="43" bestFit="1" customWidth="1"/>
    <col min="6666" max="6666" width="1.69921875" style="43" customWidth="1"/>
    <col min="6667" max="6667" width="8.09765625" style="43" bestFit="1" customWidth="1"/>
    <col min="6668" max="6669" width="5.296875" style="43" customWidth="1"/>
    <col min="6670" max="6670" width="12.59765625" style="43" customWidth="1"/>
    <col min="6671" max="6671" width="3.3984375" style="43" customWidth="1"/>
    <col min="6672" max="6915" width="9" style="43"/>
    <col min="6916" max="6916" width="2.296875" style="43" customWidth="1"/>
    <col min="6917" max="6917" width="4.59765625" style="43" bestFit="1" customWidth="1"/>
    <col min="6918" max="6918" width="10" style="43" customWidth="1"/>
    <col min="6919" max="6919" width="24.3984375" style="43" customWidth="1"/>
    <col min="6920" max="6920" width="6" style="43" bestFit="1" customWidth="1"/>
    <col min="6921" max="6921" width="9.3984375" style="43" bestFit="1" customWidth="1"/>
    <col min="6922" max="6922" width="1.69921875" style="43" customWidth="1"/>
    <col min="6923" max="6923" width="8.09765625" style="43" bestFit="1" customWidth="1"/>
    <col min="6924" max="6925" width="5.296875" style="43" customWidth="1"/>
    <col min="6926" max="6926" width="12.59765625" style="43" customWidth="1"/>
    <col min="6927" max="6927" width="3.3984375" style="43" customWidth="1"/>
    <col min="6928" max="7171" width="9" style="43"/>
    <col min="7172" max="7172" width="2.296875" style="43" customWidth="1"/>
    <col min="7173" max="7173" width="4.59765625" style="43" bestFit="1" customWidth="1"/>
    <col min="7174" max="7174" width="10" style="43" customWidth="1"/>
    <col min="7175" max="7175" width="24.3984375" style="43" customWidth="1"/>
    <col min="7176" max="7176" width="6" style="43" bestFit="1" customWidth="1"/>
    <col min="7177" max="7177" width="9.3984375" style="43" bestFit="1" customWidth="1"/>
    <col min="7178" max="7178" width="1.69921875" style="43" customWidth="1"/>
    <col min="7179" max="7179" width="8.09765625" style="43" bestFit="1" customWidth="1"/>
    <col min="7180" max="7181" width="5.296875" style="43" customWidth="1"/>
    <col min="7182" max="7182" width="12.59765625" style="43" customWidth="1"/>
    <col min="7183" max="7183" width="3.3984375" style="43" customWidth="1"/>
    <col min="7184" max="7427" width="9" style="43"/>
    <col min="7428" max="7428" width="2.296875" style="43" customWidth="1"/>
    <col min="7429" max="7429" width="4.59765625" style="43" bestFit="1" customWidth="1"/>
    <col min="7430" max="7430" width="10" style="43" customWidth="1"/>
    <col min="7431" max="7431" width="24.3984375" style="43" customWidth="1"/>
    <col min="7432" max="7432" width="6" style="43" bestFit="1" customWidth="1"/>
    <col min="7433" max="7433" width="9.3984375" style="43" bestFit="1" customWidth="1"/>
    <col min="7434" max="7434" width="1.69921875" style="43" customWidth="1"/>
    <col min="7435" max="7435" width="8.09765625" style="43" bestFit="1" customWidth="1"/>
    <col min="7436" max="7437" width="5.296875" style="43" customWidth="1"/>
    <col min="7438" max="7438" width="12.59765625" style="43" customWidth="1"/>
    <col min="7439" max="7439" width="3.3984375" style="43" customWidth="1"/>
    <col min="7440" max="7683" width="9" style="43"/>
    <col min="7684" max="7684" width="2.296875" style="43" customWidth="1"/>
    <col min="7685" max="7685" width="4.59765625" style="43" bestFit="1" customWidth="1"/>
    <col min="7686" max="7686" width="10" style="43" customWidth="1"/>
    <col min="7687" max="7687" width="24.3984375" style="43" customWidth="1"/>
    <col min="7688" max="7688" width="6" style="43" bestFit="1" customWidth="1"/>
    <col min="7689" max="7689" width="9.3984375" style="43" bestFit="1" customWidth="1"/>
    <col min="7690" max="7690" width="1.69921875" style="43" customWidth="1"/>
    <col min="7691" max="7691" width="8.09765625" style="43" bestFit="1" customWidth="1"/>
    <col min="7692" max="7693" width="5.296875" style="43" customWidth="1"/>
    <col min="7694" max="7694" width="12.59765625" style="43" customWidth="1"/>
    <col min="7695" max="7695" width="3.3984375" style="43" customWidth="1"/>
    <col min="7696" max="7939" width="9" style="43"/>
    <col min="7940" max="7940" width="2.296875" style="43" customWidth="1"/>
    <col min="7941" max="7941" width="4.59765625" style="43" bestFit="1" customWidth="1"/>
    <col min="7942" max="7942" width="10" style="43" customWidth="1"/>
    <col min="7943" max="7943" width="24.3984375" style="43" customWidth="1"/>
    <col min="7944" max="7944" width="6" style="43" bestFit="1" customWidth="1"/>
    <col min="7945" max="7945" width="9.3984375" style="43" bestFit="1" customWidth="1"/>
    <col min="7946" max="7946" width="1.69921875" style="43" customWidth="1"/>
    <col min="7947" max="7947" width="8.09765625" style="43" bestFit="1" customWidth="1"/>
    <col min="7948" max="7949" width="5.296875" style="43" customWidth="1"/>
    <col min="7950" max="7950" width="12.59765625" style="43" customWidth="1"/>
    <col min="7951" max="7951" width="3.3984375" style="43" customWidth="1"/>
    <col min="7952" max="8195" width="9" style="43"/>
    <col min="8196" max="8196" width="2.296875" style="43" customWidth="1"/>
    <col min="8197" max="8197" width="4.59765625" style="43" bestFit="1" customWidth="1"/>
    <col min="8198" max="8198" width="10" style="43" customWidth="1"/>
    <col min="8199" max="8199" width="24.3984375" style="43" customWidth="1"/>
    <col min="8200" max="8200" width="6" style="43" bestFit="1" customWidth="1"/>
    <col min="8201" max="8201" width="9.3984375" style="43" bestFit="1" customWidth="1"/>
    <col min="8202" max="8202" width="1.69921875" style="43" customWidth="1"/>
    <col min="8203" max="8203" width="8.09765625" style="43" bestFit="1" customWidth="1"/>
    <col min="8204" max="8205" width="5.296875" style="43" customWidth="1"/>
    <col min="8206" max="8206" width="12.59765625" style="43" customWidth="1"/>
    <col min="8207" max="8207" width="3.3984375" style="43" customWidth="1"/>
    <col min="8208" max="8451" width="9" style="43"/>
    <col min="8452" max="8452" width="2.296875" style="43" customWidth="1"/>
    <col min="8453" max="8453" width="4.59765625" style="43" bestFit="1" customWidth="1"/>
    <col min="8454" max="8454" width="10" style="43" customWidth="1"/>
    <col min="8455" max="8455" width="24.3984375" style="43" customWidth="1"/>
    <col min="8456" max="8456" width="6" style="43" bestFit="1" customWidth="1"/>
    <col min="8457" max="8457" width="9.3984375" style="43" bestFit="1" customWidth="1"/>
    <col min="8458" max="8458" width="1.69921875" style="43" customWidth="1"/>
    <col min="8459" max="8459" width="8.09765625" style="43" bestFit="1" customWidth="1"/>
    <col min="8460" max="8461" width="5.296875" style="43" customWidth="1"/>
    <col min="8462" max="8462" width="12.59765625" style="43" customWidth="1"/>
    <col min="8463" max="8463" width="3.3984375" style="43" customWidth="1"/>
    <col min="8464" max="8707" width="9" style="43"/>
    <col min="8708" max="8708" width="2.296875" style="43" customWidth="1"/>
    <col min="8709" max="8709" width="4.59765625" style="43" bestFit="1" customWidth="1"/>
    <col min="8710" max="8710" width="10" style="43" customWidth="1"/>
    <col min="8711" max="8711" width="24.3984375" style="43" customWidth="1"/>
    <col min="8712" max="8712" width="6" style="43" bestFit="1" customWidth="1"/>
    <col min="8713" max="8713" width="9.3984375" style="43" bestFit="1" customWidth="1"/>
    <col min="8714" max="8714" width="1.69921875" style="43" customWidth="1"/>
    <col min="8715" max="8715" width="8.09765625" style="43" bestFit="1" customWidth="1"/>
    <col min="8716" max="8717" width="5.296875" style="43" customWidth="1"/>
    <col min="8718" max="8718" width="12.59765625" style="43" customWidth="1"/>
    <col min="8719" max="8719" width="3.3984375" style="43" customWidth="1"/>
    <col min="8720" max="8963" width="9" style="43"/>
    <col min="8964" max="8964" width="2.296875" style="43" customWidth="1"/>
    <col min="8965" max="8965" width="4.59765625" style="43" bestFit="1" customWidth="1"/>
    <col min="8966" max="8966" width="10" style="43" customWidth="1"/>
    <col min="8967" max="8967" width="24.3984375" style="43" customWidth="1"/>
    <col min="8968" max="8968" width="6" style="43" bestFit="1" customWidth="1"/>
    <col min="8969" max="8969" width="9.3984375" style="43" bestFit="1" customWidth="1"/>
    <col min="8970" max="8970" width="1.69921875" style="43" customWidth="1"/>
    <col min="8971" max="8971" width="8.09765625" style="43" bestFit="1" customWidth="1"/>
    <col min="8972" max="8973" width="5.296875" style="43" customWidth="1"/>
    <col min="8974" max="8974" width="12.59765625" style="43" customWidth="1"/>
    <col min="8975" max="8975" width="3.3984375" style="43" customWidth="1"/>
    <col min="8976" max="9219" width="9" style="43"/>
    <col min="9220" max="9220" width="2.296875" style="43" customWidth="1"/>
    <col min="9221" max="9221" width="4.59765625" style="43" bestFit="1" customWidth="1"/>
    <col min="9222" max="9222" width="10" style="43" customWidth="1"/>
    <col min="9223" max="9223" width="24.3984375" style="43" customWidth="1"/>
    <col min="9224" max="9224" width="6" style="43" bestFit="1" customWidth="1"/>
    <col min="9225" max="9225" width="9.3984375" style="43" bestFit="1" customWidth="1"/>
    <col min="9226" max="9226" width="1.69921875" style="43" customWidth="1"/>
    <col min="9227" max="9227" width="8.09765625" style="43" bestFit="1" customWidth="1"/>
    <col min="9228" max="9229" width="5.296875" style="43" customWidth="1"/>
    <col min="9230" max="9230" width="12.59765625" style="43" customWidth="1"/>
    <col min="9231" max="9231" width="3.3984375" style="43" customWidth="1"/>
    <col min="9232" max="9475" width="9" style="43"/>
    <col min="9476" max="9476" width="2.296875" style="43" customWidth="1"/>
    <col min="9477" max="9477" width="4.59765625" style="43" bestFit="1" customWidth="1"/>
    <col min="9478" max="9478" width="10" style="43" customWidth="1"/>
    <col min="9479" max="9479" width="24.3984375" style="43" customWidth="1"/>
    <col min="9480" max="9480" width="6" style="43" bestFit="1" customWidth="1"/>
    <col min="9481" max="9481" width="9.3984375" style="43" bestFit="1" customWidth="1"/>
    <col min="9482" max="9482" width="1.69921875" style="43" customWidth="1"/>
    <col min="9483" max="9483" width="8.09765625" style="43" bestFit="1" customWidth="1"/>
    <col min="9484" max="9485" width="5.296875" style="43" customWidth="1"/>
    <col min="9486" max="9486" width="12.59765625" style="43" customWidth="1"/>
    <col min="9487" max="9487" width="3.3984375" style="43" customWidth="1"/>
    <col min="9488" max="9731" width="9" style="43"/>
    <col min="9732" max="9732" width="2.296875" style="43" customWidth="1"/>
    <col min="9733" max="9733" width="4.59765625" style="43" bestFit="1" customWidth="1"/>
    <col min="9734" max="9734" width="10" style="43" customWidth="1"/>
    <col min="9735" max="9735" width="24.3984375" style="43" customWidth="1"/>
    <col min="9736" max="9736" width="6" style="43" bestFit="1" customWidth="1"/>
    <col min="9737" max="9737" width="9.3984375" style="43" bestFit="1" customWidth="1"/>
    <col min="9738" max="9738" width="1.69921875" style="43" customWidth="1"/>
    <col min="9739" max="9739" width="8.09765625" style="43" bestFit="1" customWidth="1"/>
    <col min="9740" max="9741" width="5.296875" style="43" customWidth="1"/>
    <col min="9742" max="9742" width="12.59765625" style="43" customWidth="1"/>
    <col min="9743" max="9743" width="3.3984375" style="43" customWidth="1"/>
    <col min="9744" max="9987" width="9" style="43"/>
    <col min="9988" max="9988" width="2.296875" style="43" customWidth="1"/>
    <col min="9989" max="9989" width="4.59765625" style="43" bestFit="1" customWidth="1"/>
    <col min="9990" max="9990" width="10" style="43" customWidth="1"/>
    <col min="9991" max="9991" width="24.3984375" style="43" customWidth="1"/>
    <col min="9992" max="9992" width="6" style="43" bestFit="1" customWidth="1"/>
    <col min="9993" max="9993" width="9.3984375" style="43" bestFit="1" customWidth="1"/>
    <col min="9994" max="9994" width="1.69921875" style="43" customWidth="1"/>
    <col min="9995" max="9995" width="8.09765625" style="43" bestFit="1" customWidth="1"/>
    <col min="9996" max="9997" width="5.296875" style="43" customWidth="1"/>
    <col min="9998" max="9998" width="12.59765625" style="43" customWidth="1"/>
    <col min="9999" max="9999" width="3.3984375" style="43" customWidth="1"/>
    <col min="10000" max="10243" width="9" style="43"/>
    <col min="10244" max="10244" width="2.296875" style="43" customWidth="1"/>
    <col min="10245" max="10245" width="4.59765625" style="43" bestFit="1" customWidth="1"/>
    <col min="10246" max="10246" width="10" style="43" customWidth="1"/>
    <col min="10247" max="10247" width="24.3984375" style="43" customWidth="1"/>
    <col min="10248" max="10248" width="6" style="43" bestFit="1" customWidth="1"/>
    <col min="10249" max="10249" width="9.3984375" style="43" bestFit="1" customWidth="1"/>
    <col min="10250" max="10250" width="1.69921875" style="43" customWidth="1"/>
    <col min="10251" max="10251" width="8.09765625" style="43" bestFit="1" customWidth="1"/>
    <col min="10252" max="10253" width="5.296875" style="43" customWidth="1"/>
    <col min="10254" max="10254" width="12.59765625" style="43" customWidth="1"/>
    <col min="10255" max="10255" width="3.3984375" style="43" customWidth="1"/>
    <col min="10256" max="10499" width="9" style="43"/>
    <col min="10500" max="10500" width="2.296875" style="43" customWidth="1"/>
    <col min="10501" max="10501" width="4.59765625" style="43" bestFit="1" customWidth="1"/>
    <col min="10502" max="10502" width="10" style="43" customWidth="1"/>
    <col min="10503" max="10503" width="24.3984375" style="43" customWidth="1"/>
    <col min="10504" max="10504" width="6" style="43" bestFit="1" customWidth="1"/>
    <col min="10505" max="10505" width="9.3984375" style="43" bestFit="1" customWidth="1"/>
    <col min="10506" max="10506" width="1.69921875" style="43" customWidth="1"/>
    <col min="10507" max="10507" width="8.09765625" style="43" bestFit="1" customWidth="1"/>
    <col min="10508" max="10509" width="5.296875" style="43" customWidth="1"/>
    <col min="10510" max="10510" width="12.59765625" style="43" customWidth="1"/>
    <col min="10511" max="10511" width="3.3984375" style="43" customWidth="1"/>
    <col min="10512" max="10755" width="9" style="43"/>
    <col min="10756" max="10756" width="2.296875" style="43" customWidth="1"/>
    <col min="10757" max="10757" width="4.59765625" style="43" bestFit="1" customWidth="1"/>
    <col min="10758" max="10758" width="10" style="43" customWidth="1"/>
    <col min="10759" max="10759" width="24.3984375" style="43" customWidth="1"/>
    <col min="10760" max="10760" width="6" style="43" bestFit="1" customWidth="1"/>
    <col min="10761" max="10761" width="9.3984375" style="43" bestFit="1" customWidth="1"/>
    <col min="10762" max="10762" width="1.69921875" style="43" customWidth="1"/>
    <col min="10763" max="10763" width="8.09765625" style="43" bestFit="1" customWidth="1"/>
    <col min="10764" max="10765" width="5.296875" style="43" customWidth="1"/>
    <col min="10766" max="10766" width="12.59765625" style="43" customWidth="1"/>
    <col min="10767" max="10767" width="3.3984375" style="43" customWidth="1"/>
    <col min="10768" max="11011" width="9" style="43"/>
    <col min="11012" max="11012" width="2.296875" style="43" customWidth="1"/>
    <col min="11013" max="11013" width="4.59765625" style="43" bestFit="1" customWidth="1"/>
    <col min="11014" max="11014" width="10" style="43" customWidth="1"/>
    <col min="11015" max="11015" width="24.3984375" style="43" customWidth="1"/>
    <col min="11016" max="11016" width="6" style="43" bestFit="1" customWidth="1"/>
    <col min="11017" max="11017" width="9.3984375" style="43" bestFit="1" customWidth="1"/>
    <col min="11018" max="11018" width="1.69921875" style="43" customWidth="1"/>
    <col min="11019" max="11019" width="8.09765625" style="43" bestFit="1" customWidth="1"/>
    <col min="11020" max="11021" width="5.296875" style="43" customWidth="1"/>
    <col min="11022" max="11022" width="12.59765625" style="43" customWidth="1"/>
    <col min="11023" max="11023" width="3.3984375" style="43" customWidth="1"/>
    <col min="11024" max="11267" width="9" style="43"/>
    <col min="11268" max="11268" width="2.296875" style="43" customWidth="1"/>
    <col min="11269" max="11269" width="4.59765625" style="43" bestFit="1" customWidth="1"/>
    <col min="11270" max="11270" width="10" style="43" customWidth="1"/>
    <col min="11271" max="11271" width="24.3984375" style="43" customWidth="1"/>
    <col min="11272" max="11272" width="6" style="43" bestFit="1" customWidth="1"/>
    <col min="11273" max="11273" width="9.3984375" style="43" bestFit="1" customWidth="1"/>
    <col min="11274" max="11274" width="1.69921875" style="43" customWidth="1"/>
    <col min="11275" max="11275" width="8.09765625" style="43" bestFit="1" customWidth="1"/>
    <col min="11276" max="11277" width="5.296875" style="43" customWidth="1"/>
    <col min="11278" max="11278" width="12.59765625" style="43" customWidth="1"/>
    <col min="11279" max="11279" width="3.3984375" style="43" customWidth="1"/>
    <col min="11280" max="11523" width="9" style="43"/>
    <col min="11524" max="11524" width="2.296875" style="43" customWidth="1"/>
    <col min="11525" max="11525" width="4.59765625" style="43" bestFit="1" customWidth="1"/>
    <col min="11526" max="11526" width="10" style="43" customWidth="1"/>
    <col min="11527" max="11527" width="24.3984375" style="43" customWidth="1"/>
    <col min="11528" max="11528" width="6" style="43" bestFit="1" customWidth="1"/>
    <col min="11529" max="11529" width="9.3984375" style="43" bestFit="1" customWidth="1"/>
    <col min="11530" max="11530" width="1.69921875" style="43" customWidth="1"/>
    <col min="11531" max="11531" width="8.09765625" style="43" bestFit="1" customWidth="1"/>
    <col min="11532" max="11533" width="5.296875" style="43" customWidth="1"/>
    <col min="11534" max="11534" width="12.59765625" style="43" customWidth="1"/>
    <col min="11535" max="11535" width="3.3984375" style="43" customWidth="1"/>
    <col min="11536" max="11779" width="9" style="43"/>
    <col min="11780" max="11780" width="2.296875" style="43" customWidth="1"/>
    <col min="11781" max="11781" width="4.59765625" style="43" bestFit="1" customWidth="1"/>
    <col min="11782" max="11782" width="10" style="43" customWidth="1"/>
    <col min="11783" max="11783" width="24.3984375" style="43" customWidth="1"/>
    <col min="11784" max="11784" width="6" style="43" bestFit="1" customWidth="1"/>
    <col min="11785" max="11785" width="9.3984375" style="43" bestFit="1" customWidth="1"/>
    <col min="11786" max="11786" width="1.69921875" style="43" customWidth="1"/>
    <col min="11787" max="11787" width="8.09765625" style="43" bestFit="1" customWidth="1"/>
    <col min="11788" max="11789" width="5.296875" style="43" customWidth="1"/>
    <col min="11790" max="11790" width="12.59765625" style="43" customWidth="1"/>
    <col min="11791" max="11791" width="3.3984375" style="43" customWidth="1"/>
    <col min="11792" max="12035" width="9" style="43"/>
    <col min="12036" max="12036" width="2.296875" style="43" customWidth="1"/>
    <col min="12037" max="12037" width="4.59765625" style="43" bestFit="1" customWidth="1"/>
    <col min="12038" max="12038" width="10" style="43" customWidth="1"/>
    <col min="12039" max="12039" width="24.3984375" style="43" customWidth="1"/>
    <col min="12040" max="12040" width="6" style="43" bestFit="1" customWidth="1"/>
    <col min="12041" max="12041" width="9.3984375" style="43" bestFit="1" customWidth="1"/>
    <col min="12042" max="12042" width="1.69921875" style="43" customWidth="1"/>
    <col min="12043" max="12043" width="8.09765625" style="43" bestFit="1" customWidth="1"/>
    <col min="12044" max="12045" width="5.296875" style="43" customWidth="1"/>
    <col min="12046" max="12046" width="12.59765625" style="43" customWidth="1"/>
    <col min="12047" max="12047" width="3.3984375" style="43" customWidth="1"/>
    <col min="12048" max="12291" width="9" style="43"/>
    <col min="12292" max="12292" width="2.296875" style="43" customWidth="1"/>
    <col min="12293" max="12293" width="4.59765625" style="43" bestFit="1" customWidth="1"/>
    <col min="12294" max="12294" width="10" style="43" customWidth="1"/>
    <col min="12295" max="12295" width="24.3984375" style="43" customWidth="1"/>
    <col min="12296" max="12296" width="6" style="43" bestFit="1" customWidth="1"/>
    <col min="12297" max="12297" width="9.3984375" style="43" bestFit="1" customWidth="1"/>
    <col min="12298" max="12298" width="1.69921875" style="43" customWidth="1"/>
    <col min="12299" max="12299" width="8.09765625" style="43" bestFit="1" customWidth="1"/>
    <col min="12300" max="12301" width="5.296875" style="43" customWidth="1"/>
    <col min="12302" max="12302" width="12.59765625" style="43" customWidth="1"/>
    <col min="12303" max="12303" width="3.3984375" style="43" customWidth="1"/>
    <col min="12304" max="12547" width="9" style="43"/>
    <col min="12548" max="12548" width="2.296875" style="43" customWidth="1"/>
    <col min="12549" max="12549" width="4.59765625" style="43" bestFit="1" customWidth="1"/>
    <col min="12550" max="12550" width="10" style="43" customWidth="1"/>
    <col min="12551" max="12551" width="24.3984375" style="43" customWidth="1"/>
    <col min="12552" max="12552" width="6" style="43" bestFit="1" customWidth="1"/>
    <col min="12553" max="12553" width="9.3984375" style="43" bestFit="1" customWidth="1"/>
    <col min="12554" max="12554" width="1.69921875" style="43" customWidth="1"/>
    <col min="12555" max="12555" width="8.09765625" style="43" bestFit="1" customWidth="1"/>
    <col min="12556" max="12557" width="5.296875" style="43" customWidth="1"/>
    <col min="12558" max="12558" width="12.59765625" style="43" customWidth="1"/>
    <col min="12559" max="12559" width="3.3984375" style="43" customWidth="1"/>
    <col min="12560" max="12803" width="9" style="43"/>
    <col min="12804" max="12804" width="2.296875" style="43" customWidth="1"/>
    <col min="12805" max="12805" width="4.59765625" style="43" bestFit="1" customWidth="1"/>
    <col min="12806" max="12806" width="10" style="43" customWidth="1"/>
    <col min="12807" max="12807" width="24.3984375" style="43" customWidth="1"/>
    <col min="12808" max="12808" width="6" style="43" bestFit="1" customWidth="1"/>
    <col min="12809" max="12809" width="9.3984375" style="43" bestFit="1" customWidth="1"/>
    <col min="12810" max="12810" width="1.69921875" style="43" customWidth="1"/>
    <col min="12811" max="12811" width="8.09765625" style="43" bestFit="1" customWidth="1"/>
    <col min="12812" max="12813" width="5.296875" style="43" customWidth="1"/>
    <col min="12814" max="12814" width="12.59765625" style="43" customWidth="1"/>
    <col min="12815" max="12815" width="3.3984375" style="43" customWidth="1"/>
    <col min="12816" max="13059" width="9" style="43"/>
    <col min="13060" max="13060" width="2.296875" style="43" customWidth="1"/>
    <col min="13061" max="13061" width="4.59765625" style="43" bestFit="1" customWidth="1"/>
    <col min="13062" max="13062" width="10" style="43" customWidth="1"/>
    <col min="13063" max="13063" width="24.3984375" style="43" customWidth="1"/>
    <col min="13064" max="13064" width="6" style="43" bestFit="1" customWidth="1"/>
    <col min="13065" max="13065" width="9.3984375" style="43" bestFit="1" customWidth="1"/>
    <col min="13066" max="13066" width="1.69921875" style="43" customWidth="1"/>
    <col min="13067" max="13067" width="8.09765625" style="43" bestFit="1" customWidth="1"/>
    <col min="13068" max="13069" width="5.296875" style="43" customWidth="1"/>
    <col min="13070" max="13070" width="12.59765625" style="43" customWidth="1"/>
    <col min="13071" max="13071" width="3.3984375" style="43" customWidth="1"/>
    <col min="13072" max="13315" width="9" style="43"/>
    <col min="13316" max="13316" width="2.296875" style="43" customWidth="1"/>
    <col min="13317" max="13317" width="4.59765625" style="43" bestFit="1" customWidth="1"/>
    <col min="13318" max="13318" width="10" style="43" customWidth="1"/>
    <col min="13319" max="13319" width="24.3984375" style="43" customWidth="1"/>
    <col min="13320" max="13320" width="6" style="43" bestFit="1" customWidth="1"/>
    <col min="13321" max="13321" width="9.3984375" style="43" bestFit="1" customWidth="1"/>
    <col min="13322" max="13322" width="1.69921875" style="43" customWidth="1"/>
    <col min="13323" max="13323" width="8.09765625" style="43" bestFit="1" customWidth="1"/>
    <col min="13324" max="13325" width="5.296875" style="43" customWidth="1"/>
    <col min="13326" max="13326" width="12.59765625" style="43" customWidth="1"/>
    <col min="13327" max="13327" width="3.3984375" style="43" customWidth="1"/>
    <col min="13328" max="13571" width="9" style="43"/>
    <col min="13572" max="13572" width="2.296875" style="43" customWidth="1"/>
    <col min="13573" max="13573" width="4.59765625" style="43" bestFit="1" customWidth="1"/>
    <col min="13574" max="13574" width="10" style="43" customWidth="1"/>
    <col min="13575" max="13575" width="24.3984375" style="43" customWidth="1"/>
    <col min="13576" max="13576" width="6" style="43" bestFit="1" customWidth="1"/>
    <col min="13577" max="13577" width="9.3984375" style="43" bestFit="1" customWidth="1"/>
    <col min="13578" max="13578" width="1.69921875" style="43" customWidth="1"/>
    <col min="13579" max="13579" width="8.09765625" style="43" bestFit="1" customWidth="1"/>
    <col min="13580" max="13581" width="5.296875" style="43" customWidth="1"/>
    <col min="13582" max="13582" width="12.59765625" style="43" customWidth="1"/>
    <col min="13583" max="13583" width="3.3984375" style="43" customWidth="1"/>
    <col min="13584" max="13827" width="9" style="43"/>
    <col min="13828" max="13828" width="2.296875" style="43" customWidth="1"/>
    <col min="13829" max="13829" width="4.59765625" style="43" bestFit="1" customWidth="1"/>
    <col min="13830" max="13830" width="10" style="43" customWidth="1"/>
    <col min="13831" max="13831" width="24.3984375" style="43" customWidth="1"/>
    <col min="13832" max="13832" width="6" style="43" bestFit="1" customWidth="1"/>
    <col min="13833" max="13833" width="9.3984375" style="43" bestFit="1" customWidth="1"/>
    <col min="13834" max="13834" width="1.69921875" style="43" customWidth="1"/>
    <col min="13835" max="13835" width="8.09765625" style="43" bestFit="1" customWidth="1"/>
    <col min="13836" max="13837" width="5.296875" style="43" customWidth="1"/>
    <col min="13838" max="13838" width="12.59765625" style="43" customWidth="1"/>
    <col min="13839" max="13839" width="3.3984375" style="43" customWidth="1"/>
    <col min="13840" max="14083" width="9" style="43"/>
    <col min="14084" max="14084" width="2.296875" style="43" customWidth="1"/>
    <col min="14085" max="14085" width="4.59765625" style="43" bestFit="1" customWidth="1"/>
    <col min="14086" max="14086" width="10" style="43" customWidth="1"/>
    <col min="14087" max="14087" width="24.3984375" style="43" customWidth="1"/>
    <col min="14088" max="14088" width="6" style="43" bestFit="1" customWidth="1"/>
    <col min="14089" max="14089" width="9.3984375" style="43" bestFit="1" customWidth="1"/>
    <col min="14090" max="14090" width="1.69921875" style="43" customWidth="1"/>
    <col min="14091" max="14091" width="8.09765625" style="43" bestFit="1" customWidth="1"/>
    <col min="14092" max="14093" width="5.296875" style="43" customWidth="1"/>
    <col min="14094" max="14094" width="12.59765625" style="43" customWidth="1"/>
    <col min="14095" max="14095" width="3.3984375" style="43" customWidth="1"/>
    <col min="14096" max="14339" width="9" style="43"/>
    <col min="14340" max="14340" width="2.296875" style="43" customWidth="1"/>
    <col min="14341" max="14341" width="4.59765625" style="43" bestFit="1" customWidth="1"/>
    <col min="14342" max="14342" width="10" style="43" customWidth="1"/>
    <col min="14343" max="14343" width="24.3984375" style="43" customWidth="1"/>
    <col min="14344" max="14344" width="6" style="43" bestFit="1" customWidth="1"/>
    <col min="14345" max="14345" width="9.3984375" style="43" bestFit="1" customWidth="1"/>
    <col min="14346" max="14346" width="1.69921875" style="43" customWidth="1"/>
    <col min="14347" max="14347" width="8.09765625" style="43" bestFit="1" customWidth="1"/>
    <col min="14348" max="14349" width="5.296875" style="43" customWidth="1"/>
    <col min="14350" max="14350" width="12.59765625" style="43" customWidth="1"/>
    <col min="14351" max="14351" width="3.3984375" style="43" customWidth="1"/>
    <col min="14352" max="14595" width="9" style="43"/>
    <col min="14596" max="14596" width="2.296875" style="43" customWidth="1"/>
    <col min="14597" max="14597" width="4.59765625" style="43" bestFit="1" customWidth="1"/>
    <col min="14598" max="14598" width="10" style="43" customWidth="1"/>
    <col min="14599" max="14599" width="24.3984375" style="43" customWidth="1"/>
    <col min="14600" max="14600" width="6" style="43" bestFit="1" customWidth="1"/>
    <col min="14601" max="14601" width="9.3984375" style="43" bestFit="1" customWidth="1"/>
    <col min="14602" max="14602" width="1.69921875" style="43" customWidth="1"/>
    <col min="14603" max="14603" width="8.09765625" style="43" bestFit="1" customWidth="1"/>
    <col min="14604" max="14605" width="5.296875" style="43" customWidth="1"/>
    <col min="14606" max="14606" width="12.59765625" style="43" customWidth="1"/>
    <col min="14607" max="14607" width="3.3984375" style="43" customWidth="1"/>
    <col min="14608" max="14851" width="9" style="43"/>
    <col min="14852" max="14852" width="2.296875" style="43" customWidth="1"/>
    <col min="14853" max="14853" width="4.59765625" style="43" bestFit="1" customWidth="1"/>
    <col min="14854" max="14854" width="10" style="43" customWidth="1"/>
    <col min="14855" max="14855" width="24.3984375" style="43" customWidth="1"/>
    <col min="14856" max="14856" width="6" style="43" bestFit="1" customWidth="1"/>
    <col min="14857" max="14857" width="9.3984375" style="43" bestFit="1" customWidth="1"/>
    <col min="14858" max="14858" width="1.69921875" style="43" customWidth="1"/>
    <col min="14859" max="14859" width="8.09765625" style="43" bestFit="1" customWidth="1"/>
    <col min="14860" max="14861" width="5.296875" style="43" customWidth="1"/>
    <col min="14862" max="14862" width="12.59765625" style="43" customWidth="1"/>
    <col min="14863" max="14863" width="3.3984375" style="43" customWidth="1"/>
    <col min="14864" max="15107" width="9" style="43"/>
    <col min="15108" max="15108" width="2.296875" style="43" customWidth="1"/>
    <col min="15109" max="15109" width="4.59765625" style="43" bestFit="1" customWidth="1"/>
    <col min="15110" max="15110" width="10" style="43" customWidth="1"/>
    <col min="15111" max="15111" width="24.3984375" style="43" customWidth="1"/>
    <col min="15112" max="15112" width="6" style="43" bestFit="1" customWidth="1"/>
    <col min="15113" max="15113" width="9.3984375" style="43" bestFit="1" customWidth="1"/>
    <col min="15114" max="15114" width="1.69921875" style="43" customWidth="1"/>
    <col min="15115" max="15115" width="8.09765625" style="43" bestFit="1" customWidth="1"/>
    <col min="15116" max="15117" width="5.296875" style="43" customWidth="1"/>
    <col min="15118" max="15118" width="12.59765625" style="43" customWidth="1"/>
    <col min="15119" max="15119" width="3.3984375" style="43" customWidth="1"/>
    <col min="15120" max="15363" width="9" style="43"/>
    <col min="15364" max="15364" width="2.296875" style="43" customWidth="1"/>
    <col min="15365" max="15365" width="4.59765625" style="43" bestFit="1" customWidth="1"/>
    <col min="15366" max="15366" width="10" style="43" customWidth="1"/>
    <col min="15367" max="15367" width="24.3984375" style="43" customWidth="1"/>
    <col min="15368" max="15368" width="6" style="43" bestFit="1" customWidth="1"/>
    <col min="15369" max="15369" width="9.3984375" style="43" bestFit="1" customWidth="1"/>
    <col min="15370" max="15370" width="1.69921875" style="43" customWidth="1"/>
    <col min="15371" max="15371" width="8.09765625" style="43" bestFit="1" customWidth="1"/>
    <col min="15372" max="15373" width="5.296875" style="43" customWidth="1"/>
    <col min="15374" max="15374" width="12.59765625" style="43" customWidth="1"/>
    <col min="15375" max="15375" width="3.3984375" style="43" customWidth="1"/>
    <col min="15376" max="15619" width="9" style="43"/>
    <col min="15620" max="15620" width="2.296875" style="43" customWidth="1"/>
    <col min="15621" max="15621" width="4.59765625" style="43" bestFit="1" customWidth="1"/>
    <col min="15622" max="15622" width="10" style="43" customWidth="1"/>
    <col min="15623" max="15623" width="24.3984375" style="43" customWidth="1"/>
    <col min="15624" max="15624" width="6" style="43" bestFit="1" customWidth="1"/>
    <col min="15625" max="15625" width="9.3984375" style="43" bestFit="1" customWidth="1"/>
    <col min="15626" max="15626" width="1.69921875" style="43" customWidth="1"/>
    <col min="15627" max="15627" width="8.09765625" style="43" bestFit="1" customWidth="1"/>
    <col min="15628" max="15629" width="5.296875" style="43" customWidth="1"/>
    <col min="15630" max="15630" width="12.59765625" style="43" customWidth="1"/>
    <col min="15631" max="15631" width="3.3984375" style="43" customWidth="1"/>
    <col min="15632" max="15875" width="9" style="43"/>
    <col min="15876" max="15876" width="2.296875" style="43" customWidth="1"/>
    <col min="15877" max="15877" width="4.59765625" style="43" bestFit="1" customWidth="1"/>
    <col min="15878" max="15878" width="10" style="43" customWidth="1"/>
    <col min="15879" max="15879" width="24.3984375" style="43" customWidth="1"/>
    <col min="15880" max="15880" width="6" style="43" bestFit="1" customWidth="1"/>
    <col min="15881" max="15881" width="9.3984375" style="43" bestFit="1" customWidth="1"/>
    <col min="15882" max="15882" width="1.69921875" style="43" customWidth="1"/>
    <col min="15883" max="15883" width="8.09765625" style="43" bestFit="1" customWidth="1"/>
    <col min="15884" max="15885" width="5.296875" style="43" customWidth="1"/>
    <col min="15886" max="15886" width="12.59765625" style="43" customWidth="1"/>
    <col min="15887" max="15887" width="3.3984375" style="43" customWidth="1"/>
    <col min="15888" max="16131" width="9" style="43"/>
    <col min="16132" max="16132" width="2.296875" style="43" customWidth="1"/>
    <col min="16133" max="16133" width="4.59765625" style="43" bestFit="1" customWidth="1"/>
    <col min="16134" max="16134" width="10" style="43" customWidth="1"/>
    <col min="16135" max="16135" width="24.3984375" style="43" customWidth="1"/>
    <col min="16136" max="16136" width="6" style="43" bestFit="1" customWidth="1"/>
    <col min="16137" max="16137" width="9.3984375" style="43" bestFit="1" customWidth="1"/>
    <col min="16138" max="16138" width="1.69921875" style="43" customWidth="1"/>
    <col min="16139" max="16139" width="8.09765625" style="43" bestFit="1" customWidth="1"/>
    <col min="16140" max="16141" width="5.296875" style="43" customWidth="1"/>
    <col min="16142" max="16142" width="12.59765625" style="43" customWidth="1"/>
    <col min="16143" max="16143" width="3.3984375" style="43" customWidth="1"/>
    <col min="16144" max="16384" width="9" style="43"/>
  </cols>
  <sheetData>
    <row r="1" spans="1:45" s="84" customFormat="1" ht="27" x14ac:dyDescent="0.25">
      <c r="A1" s="26"/>
      <c r="B1" s="26"/>
      <c r="C1" s="26"/>
      <c r="D1" s="26"/>
      <c r="E1" s="27" t="s">
        <v>56</v>
      </c>
      <c r="F1" s="27"/>
      <c r="G1" s="27"/>
      <c r="H1" s="26"/>
      <c r="I1" s="27" t="str">
        <f>กรอกข้อมูล!C4</f>
        <v>วิทยาศาสตร์และเทคโนโลยี</v>
      </c>
      <c r="J1" s="27"/>
      <c r="K1" s="27"/>
      <c r="L1" s="27"/>
      <c r="M1" s="27"/>
      <c r="N1" s="27"/>
      <c r="O1" s="27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  <c r="AM1" s="26"/>
      <c r="AN1" s="26"/>
      <c r="AO1" s="26"/>
      <c r="AP1" s="26"/>
      <c r="AQ1" s="26"/>
      <c r="AR1" s="26"/>
      <c r="AS1" s="26"/>
    </row>
    <row r="2" spans="1:45" s="84" customFormat="1" ht="27" x14ac:dyDescent="0.25">
      <c r="A2" s="26"/>
      <c r="B2" s="26"/>
      <c r="C2" s="27"/>
      <c r="D2" s="28" t="s">
        <v>188</v>
      </c>
      <c r="E2" s="26"/>
      <c r="F2" s="27"/>
      <c r="G2" s="29" t="str">
        <f>กรอกข้อมูล!E6</f>
        <v>4/1</v>
      </c>
      <c r="H2" s="27" t="s">
        <v>59</v>
      </c>
      <c r="I2" s="27"/>
      <c r="J2" s="28">
        <f>กรอกข้อมูล!C7</f>
        <v>1</v>
      </c>
      <c r="K2" s="27" t="s">
        <v>60</v>
      </c>
      <c r="L2" s="27"/>
      <c r="M2" s="28">
        <f>กรอกข้อมูล!C8</f>
        <v>2565</v>
      </c>
      <c r="N2" s="27"/>
      <c r="O2" s="27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  <c r="AS2" s="26"/>
    </row>
    <row r="3" spans="1:45" s="84" customFormat="1" ht="20.25" customHeight="1" x14ac:dyDescent="0.25">
      <c r="A3" s="26"/>
      <c r="B3" s="26"/>
      <c r="C3" s="27" t="s">
        <v>65</v>
      </c>
      <c r="D3" s="27" t="str">
        <f>กรอกข้อมูล!C9</f>
        <v>ทดสอบ</v>
      </c>
      <c r="E3" s="26"/>
      <c r="F3" s="27"/>
      <c r="G3" s="27"/>
      <c r="H3" s="30" t="s">
        <v>57</v>
      </c>
      <c r="I3" s="27"/>
      <c r="J3" s="27">
        <f>กรอกข้อมูล!C10</f>
        <v>12345</v>
      </c>
      <c r="K3" s="27" t="s">
        <v>58</v>
      </c>
      <c r="L3" s="27"/>
      <c r="M3" s="27" t="str">
        <f>กรอกข้อมูล!C11</f>
        <v>2 หน่วยกิต</v>
      </c>
      <c r="N3" s="27"/>
      <c r="O3" s="27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  <c r="AL3" s="26"/>
      <c r="AM3" s="26"/>
      <c r="AN3" s="26"/>
      <c r="AO3" s="26"/>
      <c r="AP3" s="26"/>
      <c r="AQ3" s="26"/>
      <c r="AR3" s="26"/>
      <c r="AS3" s="26"/>
    </row>
    <row r="4" spans="1:45" s="84" customFormat="1" ht="20.25" customHeight="1" x14ac:dyDescent="0.25">
      <c r="A4" s="26"/>
      <c r="B4" s="147" t="s">
        <v>206</v>
      </c>
      <c r="C4" s="147"/>
      <c r="D4" s="147"/>
      <c r="E4" s="147"/>
      <c r="F4" s="147"/>
      <c r="G4" s="147"/>
      <c r="H4" s="147"/>
      <c r="I4" s="147"/>
      <c r="J4" s="147"/>
      <c r="K4" s="147"/>
      <c r="L4" s="147"/>
      <c r="M4" s="147"/>
      <c r="N4" s="147"/>
      <c r="O4" s="49"/>
      <c r="P4" s="23" t="s">
        <v>92</v>
      </c>
      <c r="Q4" s="61"/>
      <c r="R4" s="26"/>
      <c r="S4" s="26"/>
      <c r="T4" s="26"/>
      <c r="U4" s="61"/>
      <c r="V4" s="61"/>
      <c r="W4" s="61"/>
      <c r="X4" s="61"/>
      <c r="Y4" s="61"/>
      <c r="Z4" s="61"/>
      <c r="AA4" s="61"/>
      <c r="AB4" s="61"/>
      <c r="AC4" s="61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6"/>
    </row>
    <row r="5" spans="1:45" ht="15" customHeight="1" x14ac:dyDescent="0.25">
      <c r="A5" s="36"/>
      <c r="B5" s="148"/>
      <c r="C5" s="148"/>
      <c r="D5" s="148"/>
      <c r="E5" s="148"/>
      <c r="F5" s="148"/>
      <c r="G5" s="148"/>
      <c r="H5" s="148"/>
      <c r="I5" s="148"/>
      <c r="J5" s="148"/>
      <c r="K5" s="148"/>
      <c r="L5" s="148"/>
      <c r="M5" s="148"/>
      <c r="N5" s="148"/>
      <c r="O5" s="50"/>
      <c r="P5" s="24" t="s">
        <v>91</v>
      </c>
      <c r="Q5" s="61"/>
      <c r="R5" s="36"/>
      <c r="S5" s="36"/>
      <c r="T5" s="36"/>
      <c r="U5" s="61"/>
      <c r="V5" s="61"/>
      <c r="W5" s="61"/>
      <c r="X5" s="61"/>
      <c r="Y5" s="61"/>
      <c r="Z5" s="61"/>
      <c r="AA5" s="61"/>
      <c r="AB5" s="61"/>
      <c r="AC5" s="61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  <c r="AO5" s="36"/>
      <c r="AP5" s="36"/>
      <c r="AQ5" s="36"/>
      <c r="AR5" s="36"/>
      <c r="AS5" s="36"/>
    </row>
    <row r="6" spans="1:45" ht="14.25" customHeight="1" x14ac:dyDescent="0.25">
      <c r="A6" s="36"/>
      <c r="B6" s="146" t="s">
        <v>0</v>
      </c>
      <c r="C6" s="138" t="s">
        <v>1</v>
      </c>
      <c r="D6" s="133" t="s">
        <v>3</v>
      </c>
      <c r="E6" s="134"/>
      <c r="F6" s="134"/>
      <c r="G6" s="105" t="s">
        <v>4</v>
      </c>
      <c r="H6" s="138" t="s">
        <v>5</v>
      </c>
      <c r="I6" s="140"/>
      <c r="J6" s="141"/>
      <c r="K6" s="140"/>
      <c r="L6" s="141"/>
      <c r="M6" s="36"/>
      <c r="N6" s="36"/>
      <c r="O6" s="36"/>
      <c r="P6" s="24" t="s">
        <v>93</v>
      </c>
      <c r="Q6" s="61"/>
      <c r="R6" s="36"/>
      <c r="S6" s="36"/>
      <c r="T6" s="36"/>
      <c r="U6" s="61"/>
      <c r="V6" s="61"/>
      <c r="W6" s="61"/>
      <c r="X6" s="61"/>
      <c r="Y6" s="61"/>
      <c r="Z6" s="61"/>
      <c r="AA6" s="61"/>
      <c r="AB6" s="61"/>
      <c r="AC6" s="61"/>
      <c r="AD6" s="36"/>
      <c r="AE6" s="36"/>
      <c r="AF6" s="36"/>
      <c r="AG6" s="36"/>
      <c r="AH6" s="36"/>
      <c r="AI6" s="36"/>
      <c r="AJ6" s="36"/>
      <c r="AK6" s="36"/>
      <c r="AL6" s="36"/>
      <c r="AM6" s="36"/>
      <c r="AN6" s="36"/>
      <c r="AO6" s="36"/>
      <c r="AP6" s="36"/>
      <c r="AQ6" s="36"/>
      <c r="AR6" s="36"/>
      <c r="AS6" s="36"/>
    </row>
    <row r="7" spans="1:45" ht="15" customHeight="1" x14ac:dyDescent="0.25">
      <c r="A7" s="36"/>
      <c r="B7" s="146"/>
      <c r="C7" s="139"/>
      <c r="D7" s="135"/>
      <c r="E7" s="136"/>
      <c r="F7" s="136"/>
      <c r="G7" s="137"/>
      <c r="H7" s="139"/>
      <c r="I7" s="140"/>
      <c r="J7" s="141"/>
      <c r="K7" s="140"/>
      <c r="L7" s="141"/>
      <c r="M7" s="36"/>
      <c r="N7" s="36"/>
      <c r="O7" s="36"/>
      <c r="P7" s="25" t="s">
        <v>172</v>
      </c>
      <c r="Q7" s="61"/>
      <c r="R7" s="61"/>
      <c r="S7" s="61"/>
      <c r="T7" s="61"/>
      <c r="U7" s="61"/>
      <c r="V7" s="61"/>
      <c r="W7" s="61"/>
      <c r="X7" s="61"/>
      <c r="Y7" s="61"/>
      <c r="Z7" s="61"/>
      <c r="AA7" s="61"/>
      <c r="AB7" s="61"/>
      <c r="AC7" s="61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</row>
    <row r="8" spans="1:45" ht="18" customHeight="1" x14ac:dyDescent="0.25">
      <c r="A8" s="36"/>
      <c r="B8" s="2">
        <v>1</v>
      </c>
      <c r="C8" s="16" t="s">
        <v>222</v>
      </c>
      <c r="D8" s="17" t="s">
        <v>173</v>
      </c>
      <c r="E8" s="18" t="s">
        <v>223</v>
      </c>
      <c r="F8" s="19" t="s">
        <v>224</v>
      </c>
      <c r="G8" s="8"/>
      <c r="H8" s="5" t="str">
        <f>IF(P8="มส","มส",IF(P8="ร","ร",IF(P8="ผ","ผ",IF(P8="มผ","มผ",IF(G8&lt;=0,"",IF(G8&lt;=49,"0",IF(G8&lt;=54,"1",IF(G8&lt;=59,"1.5",IF(G8&lt;=64,"2",IF(G8&lt;=69,"2.5",IF(G8&lt;=74,"3",IF(G8&lt;=79,"3.5",IF(G8&lt;=100,"4")))))))))))))</f>
        <v/>
      </c>
      <c r="I8" s="4"/>
      <c r="J8" s="35"/>
      <c r="K8" s="4"/>
      <c r="L8" s="35"/>
      <c r="M8" s="36"/>
      <c r="N8" s="36"/>
      <c r="O8" s="36"/>
      <c r="P8" s="39"/>
      <c r="Q8" s="62" t="str">
        <f t="shared" ref="Q8:Q48" si="0">IF(LEFT(D8,7)="เด็กชาย","ชาย",IF(LEFT(D8,8)="เด็กหญิง","หญิง",IF(LEFT(D8,3)="นาย","ชาย",IF(LEFT(D8,6)="นางสาว","หญิง"))))</f>
        <v>ชาย</v>
      </c>
      <c r="R8" s="38"/>
      <c r="S8" s="85" t="s">
        <v>90</v>
      </c>
      <c r="T8" s="85">
        <v>4</v>
      </c>
      <c r="U8" s="85">
        <v>3.5</v>
      </c>
      <c r="V8" s="85">
        <v>3</v>
      </c>
      <c r="W8" s="85">
        <v>2.5</v>
      </c>
      <c r="X8" s="85">
        <v>2</v>
      </c>
      <c r="Y8" s="85">
        <v>1.5</v>
      </c>
      <c r="Z8" s="85">
        <v>1</v>
      </c>
      <c r="AA8" s="85">
        <v>0</v>
      </c>
      <c r="AB8" s="85" t="s">
        <v>10</v>
      </c>
      <c r="AC8" s="85" t="s">
        <v>15</v>
      </c>
      <c r="AD8" s="93" t="s">
        <v>14</v>
      </c>
      <c r="AE8" s="38" t="s">
        <v>19</v>
      </c>
      <c r="AF8" s="69">
        <f>SUMIF(H8:H53,"4",G8:G53)+SUMIF(H8:H53,"3.5",G8:G53)+SUMIF(H8:H53,"3",G8:G53)+SUMIF(H8:H53,"2.5",G8:G53)+SUMIF(H8:H53,"2",G8:G53)+SUMIF(H8:H53,"1.5",G8:G53)+SUMIF(H8:H53,"1",G8:G53)+SUMIF(H8:H53,"0",G8:G53)</f>
        <v>0</v>
      </c>
      <c r="AG8" s="36"/>
      <c r="AH8" s="36"/>
      <c r="AI8" s="36"/>
    </row>
    <row r="9" spans="1:45" ht="18" customHeight="1" x14ac:dyDescent="0.25">
      <c r="A9" s="36"/>
      <c r="B9" s="2">
        <v>2</v>
      </c>
      <c r="C9" s="16" t="s">
        <v>225</v>
      </c>
      <c r="D9" s="17" t="s">
        <v>173</v>
      </c>
      <c r="E9" s="18" t="s">
        <v>226</v>
      </c>
      <c r="F9" s="19" t="s">
        <v>227</v>
      </c>
      <c r="G9" s="8"/>
      <c r="H9" s="5" t="str">
        <f t="shared" ref="H9:H52" si="1">IF(P9="มส","มส",IF(P9="ร","ร",IF(P9="ผ","ผ",IF(P9="มผ","มผ",IF(G9&lt;=0,"",IF(G9&lt;=49,"0",IF(G9&lt;=54,"1",IF(G9&lt;=59,"1.5",IF(G9&lt;=64,"2",IF(G9&lt;=69,"2.5",IF(G9&lt;=74,"3",IF(G9&lt;=79,"3.5",IF(G9&lt;=100,"4")))))))))))))</f>
        <v/>
      </c>
      <c r="I9" s="4"/>
      <c r="J9" s="31" t="s">
        <v>17</v>
      </c>
      <c r="K9" s="6"/>
      <c r="L9" s="6">
        <f>K10+K11</f>
        <v>0</v>
      </c>
      <c r="M9" s="32" t="s">
        <v>18</v>
      </c>
      <c r="N9" s="36"/>
      <c r="O9" s="36"/>
      <c r="P9" s="39"/>
      <c r="Q9" s="62" t="str">
        <f t="shared" si="0"/>
        <v>ชาย</v>
      </c>
      <c r="R9" s="38" t="s">
        <v>6</v>
      </c>
      <c r="S9" s="38">
        <f>SUM(K16:K23)</f>
        <v>0</v>
      </c>
      <c r="T9" s="38">
        <f>COUNTIFS($Q$8:$Q$59,"ชาย",$H$8:$H$59,4)</f>
        <v>0</v>
      </c>
      <c r="U9" s="38">
        <f>COUNTIFS($Q$8:$Q$59,"ชาย",$H$8:$H$59,3.5)</f>
        <v>0</v>
      </c>
      <c r="V9" s="38">
        <f>COUNTIFS($Q$8:$Q$59,"ชาย",$H$8:$H$59,3)</f>
        <v>0</v>
      </c>
      <c r="W9" s="38">
        <f>COUNTIFS($Q$8:$Q$59,"ชาย",$H$8:$H$59,2.5)</f>
        <v>0</v>
      </c>
      <c r="X9" s="38">
        <f>COUNTIFS($Q$8:$Q$59,"ชาย",$H$8:$H$59,2)</f>
        <v>0</v>
      </c>
      <c r="Y9" s="38">
        <f>COUNTIFS($Q$8:$Q$59,"ชาย",$H$8:$H$59,1.5)</f>
        <v>0</v>
      </c>
      <c r="Z9" s="38">
        <f>COUNTIFS($Q$8:$Q$59,"ชาย",$H$8:$H$59,1)</f>
        <v>0</v>
      </c>
      <c r="AA9" s="38">
        <f>COUNTIFS($Q$8:$Q$59,"ชาย",$H$8:$H$59,0)</f>
        <v>0</v>
      </c>
      <c r="AB9" s="38">
        <f>COUNTIFS($Q$8:$Q$59,"ชาย",$H$8:$H$59,"ร")</f>
        <v>0</v>
      </c>
      <c r="AC9" s="38">
        <f>COUNTIFS($Q$8:$Q$59,"ชาย",$H$8:$H$59,"มส")</f>
        <v>0</v>
      </c>
      <c r="AD9" s="93">
        <f>SUM(T9:AB9)</f>
        <v>0</v>
      </c>
      <c r="AE9" s="38" t="s">
        <v>20</v>
      </c>
      <c r="AF9" s="98" t="e">
        <f>AF8/S11</f>
        <v>#DIV/0!</v>
      </c>
      <c r="AG9" s="36"/>
      <c r="AH9" s="36"/>
      <c r="AI9" s="36"/>
    </row>
    <row r="10" spans="1:45" ht="18" customHeight="1" x14ac:dyDescent="0.25">
      <c r="A10" s="36"/>
      <c r="B10" s="2">
        <v>3</v>
      </c>
      <c r="C10" s="16" t="s">
        <v>228</v>
      </c>
      <c r="D10" s="17" t="s">
        <v>173</v>
      </c>
      <c r="E10" s="18" t="s">
        <v>229</v>
      </c>
      <c r="F10" s="19" t="s">
        <v>230</v>
      </c>
      <c r="G10" s="8"/>
      <c r="H10" s="5" t="str">
        <f t="shared" si="1"/>
        <v/>
      </c>
      <c r="I10" s="4"/>
      <c r="J10" s="33" t="s">
        <v>6</v>
      </c>
      <c r="K10" s="6">
        <f>S9+X26</f>
        <v>0</v>
      </c>
      <c r="L10" s="31" t="s">
        <v>18</v>
      </c>
      <c r="M10" s="34"/>
      <c r="N10" s="36"/>
      <c r="O10" s="36"/>
      <c r="P10" s="39"/>
      <c r="Q10" s="62" t="str">
        <f t="shared" si="0"/>
        <v>ชาย</v>
      </c>
      <c r="R10" s="38" t="s">
        <v>7</v>
      </c>
      <c r="S10" s="38">
        <f>SUM(L16:L23)</f>
        <v>0</v>
      </c>
      <c r="T10" s="38">
        <f>COUNTIFS($Q$8:$Q$59,"หญิง",$H$8:$H$59,4)</f>
        <v>0</v>
      </c>
      <c r="U10" s="38">
        <f>COUNTIFS($Q$8:$Q$59,"หญิง",$H$8:$H$59,3.5)</f>
        <v>0</v>
      </c>
      <c r="V10" s="38">
        <f>COUNTIFS($Q$8:$Q$59,"หญิง",$H$8:$H$59,3)</f>
        <v>0</v>
      </c>
      <c r="W10" s="38">
        <f>COUNTIFS($Q$8:$Q$59,"หญิง",$H$8:$H$59,2.5)</f>
        <v>0</v>
      </c>
      <c r="X10" s="38">
        <f>COUNTIFS($Q$8:$Q$59,"หญิง",$H$8:$H$59,2)</f>
        <v>0</v>
      </c>
      <c r="Y10" s="38">
        <f>COUNTIFS($Q$8:$Q$59,"หญิง",$H$8:$H$59,1.5)</f>
        <v>0</v>
      </c>
      <c r="Z10" s="38">
        <f>COUNTIFS($Q$8:$Q$59,"หญิง",$H$8:$H$59,1)</f>
        <v>0</v>
      </c>
      <c r="AA10" s="38">
        <f>COUNTIFS($Q$8:$Q$59,"หญิง",$H$8:$H$59,0)</f>
        <v>0</v>
      </c>
      <c r="AB10" s="38">
        <f>COUNTIFS($Q$8:$Q$59,"หญิง",$H$8:$H$59,"ร")</f>
        <v>0</v>
      </c>
      <c r="AC10" s="38">
        <f>COUNTIFS($Q$8:$Q$59,"หญิง",$H$8:$H$59,"มส")</f>
        <v>0</v>
      </c>
      <c r="AD10" s="93">
        <f>SUM(T10:AC10)</f>
        <v>0</v>
      </c>
      <c r="AE10" s="38" t="s">
        <v>21</v>
      </c>
      <c r="AF10" s="98" t="e">
        <f>((T11*T8)+(U11*U8)+(V11*V8)+(W11*W8)+(X11*X8)+(Y11*Y8)+(Z11*Z8)+(AA8*AA11))/AF11</f>
        <v>#DIV/0!</v>
      </c>
      <c r="AG10" s="36"/>
      <c r="AH10" s="36"/>
      <c r="AI10" s="36"/>
    </row>
    <row r="11" spans="1:45" ht="18" customHeight="1" x14ac:dyDescent="0.25">
      <c r="A11" s="36"/>
      <c r="B11" s="2">
        <v>4</v>
      </c>
      <c r="C11" s="16" t="s">
        <v>231</v>
      </c>
      <c r="D11" s="17" t="s">
        <v>173</v>
      </c>
      <c r="E11" s="18" t="s">
        <v>232</v>
      </c>
      <c r="F11" s="19" t="s">
        <v>233</v>
      </c>
      <c r="G11" s="8"/>
      <c r="H11" s="5" t="str">
        <f t="shared" si="1"/>
        <v/>
      </c>
      <c r="I11" s="4"/>
      <c r="J11" s="33" t="s">
        <v>7</v>
      </c>
      <c r="K11" s="6">
        <f>S10+X27</f>
        <v>0</v>
      </c>
      <c r="L11" s="31" t="s">
        <v>18</v>
      </c>
      <c r="M11" s="34"/>
      <c r="N11" s="36"/>
      <c r="O11" s="36"/>
      <c r="P11" s="39"/>
      <c r="Q11" s="62" t="str">
        <f t="shared" si="0"/>
        <v>ชาย</v>
      </c>
      <c r="R11" s="38" t="s">
        <v>14</v>
      </c>
      <c r="S11" s="38">
        <f>SUM(S9:S10)</f>
        <v>0</v>
      </c>
      <c r="T11" s="38">
        <f>SUM(T9:T10)</f>
        <v>0</v>
      </c>
      <c r="U11" s="38">
        <f>SUM(U9:U10)</f>
        <v>0</v>
      </c>
      <c r="V11" s="38">
        <f t="shared" ref="V11:Z11" si="2">SUM(V9:V10)</f>
        <v>0</v>
      </c>
      <c r="W11" s="38">
        <f t="shared" si="2"/>
        <v>0</v>
      </c>
      <c r="X11" s="38">
        <f t="shared" si="2"/>
        <v>0</v>
      </c>
      <c r="Y11" s="38">
        <f t="shared" si="2"/>
        <v>0</v>
      </c>
      <c r="Z11" s="38">
        <f t="shared" si="2"/>
        <v>0</v>
      </c>
      <c r="AA11" s="38">
        <f>SUM(AA9:AA10)</f>
        <v>0</v>
      </c>
      <c r="AB11" s="38">
        <f>SUM(AB9:AB10)</f>
        <v>0</v>
      </c>
      <c r="AC11" s="38">
        <f>SUM(AC9:AC10)</f>
        <v>0</v>
      </c>
      <c r="AD11" s="93">
        <f>SUM(T11:AB11)</f>
        <v>0</v>
      </c>
      <c r="AE11" s="36" t="s">
        <v>139</v>
      </c>
      <c r="AF11" s="36">
        <f>SUM(T11:AA11)</f>
        <v>0</v>
      </c>
      <c r="AG11" s="36"/>
      <c r="AH11" s="36"/>
      <c r="AI11" s="36"/>
    </row>
    <row r="12" spans="1:45" ht="18" customHeight="1" x14ac:dyDescent="0.25">
      <c r="A12" s="36"/>
      <c r="B12" s="2">
        <v>5</v>
      </c>
      <c r="C12" s="16" t="s">
        <v>234</v>
      </c>
      <c r="D12" s="17" t="s">
        <v>173</v>
      </c>
      <c r="E12" s="18" t="s">
        <v>235</v>
      </c>
      <c r="F12" s="19" t="s">
        <v>87</v>
      </c>
      <c r="G12" s="8"/>
      <c r="H12" s="5" t="str">
        <f t="shared" si="1"/>
        <v/>
      </c>
      <c r="I12" s="4"/>
      <c r="J12" s="31" t="s">
        <v>16</v>
      </c>
      <c r="K12" s="4"/>
      <c r="L12" s="35"/>
      <c r="M12" s="36"/>
      <c r="N12" s="36"/>
      <c r="O12" s="36"/>
      <c r="P12" s="39"/>
      <c r="Q12" s="62" t="str">
        <f t="shared" si="0"/>
        <v>ชาย</v>
      </c>
      <c r="R12" s="38"/>
      <c r="S12" s="38"/>
      <c r="T12" s="88" t="e">
        <f>(100*T11)/AD11</f>
        <v>#DIV/0!</v>
      </c>
      <c r="U12" s="88" t="e">
        <f>(100*U11)/AD11</f>
        <v>#DIV/0!</v>
      </c>
      <c r="V12" s="88" t="e">
        <f>(100*V11)/AD11</f>
        <v>#DIV/0!</v>
      </c>
      <c r="W12" s="88" t="e">
        <f>(100*W11)/AD11</f>
        <v>#DIV/0!</v>
      </c>
      <c r="X12" s="88" t="e">
        <f>(100*X11)/AD11</f>
        <v>#DIV/0!</v>
      </c>
      <c r="Y12" s="88" t="e">
        <f>(100*Y11)/AD11</f>
        <v>#DIV/0!</v>
      </c>
      <c r="Z12" s="88" t="e">
        <f>(100*Z11)/AD11</f>
        <v>#DIV/0!</v>
      </c>
      <c r="AA12" s="88" t="e">
        <f>(100*AA11)/AD11</f>
        <v>#DIV/0!</v>
      </c>
      <c r="AB12" s="88" t="e">
        <f>(100*AB11)/AD11</f>
        <v>#DIV/0!</v>
      </c>
      <c r="AC12" s="69" t="e">
        <f>(100*AC11)/AD11</f>
        <v>#DIV/0!</v>
      </c>
      <c r="AD12" s="93" t="e">
        <f>SUM(T12:AB12)</f>
        <v>#DIV/0!</v>
      </c>
      <c r="AE12" s="36"/>
      <c r="AF12" s="36"/>
      <c r="AG12" s="36"/>
      <c r="AH12" s="36"/>
      <c r="AI12" s="36"/>
    </row>
    <row r="13" spans="1:45" ht="18" customHeight="1" x14ac:dyDescent="0.25">
      <c r="A13" s="36"/>
      <c r="B13" s="2">
        <v>6</v>
      </c>
      <c r="C13" s="16" t="s">
        <v>236</v>
      </c>
      <c r="D13" s="17" t="s">
        <v>173</v>
      </c>
      <c r="E13" s="18" t="s">
        <v>237</v>
      </c>
      <c r="F13" s="19" t="s">
        <v>143</v>
      </c>
      <c r="G13" s="8"/>
      <c r="H13" s="5" t="str">
        <f t="shared" si="1"/>
        <v/>
      </c>
      <c r="I13" s="4"/>
      <c r="J13" s="35"/>
      <c r="K13" s="4"/>
      <c r="L13" s="35"/>
      <c r="M13" s="36"/>
      <c r="N13" s="36"/>
      <c r="O13" s="36"/>
      <c r="P13" s="39"/>
      <c r="Q13" s="62" t="str">
        <f t="shared" si="0"/>
        <v>ชาย</v>
      </c>
      <c r="R13" s="61"/>
      <c r="S13" s="61"/>
      <c r="T13" s="123" t="s">
        <v>78</v>
      </c>
      <c r="U13" s="123"/>
      <c r="V13" s="123"/>
      <c r="W13" s="124" t="s">
        <v>79</v>
      </c>
      <c r="X13" s="124"/>
      <c r="Y13" s="124"/>
      <c r="Z13" s="125" t="s">
        <v>80</v>
      </c>
      <c r="AA13" s="125"/>
      <c r="AB13" s="125"/>
      <c r="AC13" s="125"/>
      <c r="AD13" s="36"/>
      <c r="AE13" s="36"/>
      <c r="AF13" s="36"/>
      <c r="AG13" s="36"/>
      <c r="AH13" s="36"/>
      <c r="AI13" s="36"/>
    </row>
    <row r="14" spans="1:45" ht="18" customHeight="1" x14ac:dyDescent="0.25">
      <c r="A14" s="36"/>
      <c r="B14" s="2">
        <v>7</v>
      </c>
      <c r="C14" s="16" t="s">
        <v>238</v>
      </c>
      <c r="D14" s="17" t="s">
        <v>173</v>
      </c>
      <c r="E14" s="18" t="s">
        <v>239</v>
      </c>
      <c r="F14" s="19" t="s">
        <v>240</v>
      </c>
      <c r="G14" s="8"/>
      <c r="H14" s="5" t="str">
        <f t="shared" si="1"/>
        <v/>
      </c>
      <c r="I14" s="4"/>
      <c r="J14" s="142" t="s">
        <v>5</v>
      </c>
      <c r="K14" s="142" t="s">
        <v>6</v>
      </c>
      <c r="L14" s="144" t="s">
        <v>7</v>
      </c>
      <c r="M14" s="53" t="s">
        <v>8</v>
      </c>
      <c r="N14" s="34"/>
      <c r="O14" s="34"/>
      <c r="P14" s="39"/>
      <c r="Q14" s="62" t="str">
        <f t="shared" si="0"/>
        <v>ชาย</v>
      </c>
      <c r="R14" s="61"/>
      <c r="S14" s="38" t="s">
        <v>18</v>
      </c>
      <c r="T14" s="126">
        <f>T11+U11+V11</f>
        <v>0</v>
      </c>
      <c r="U14" s="127"/>
      <c r="V14" s="127"/>
      <c r="W14" s="128">
        <f>W11+X11+Y11</f>
        <v>0</v>
      </c>
      <c r="X14" s="129"/>
      <c r="Y14" s="129"/>
      <c r="Z14" s="130">
        <f>Z11+AA11+AB11+AC11</f>
        <v>0</v>
      </c>
      <c r="AA14" s="130"/>
      <c r="AB14" s="130"/>
      <c r="AC14" s="130"/>
      <c r="AD14" s="36"/>
      <c r="AE14" s="36"/>
      <c r="AF14" s="36"/>
      <c r="AG14" s="36"/>
      <c r="AH14" s="36"/>
      <c r="AI14" s="36"/>
    </row>
    <row r="15" spans="1:45" ht="18" customHeight="1" x14ac:dyDescent="0.25">
      <c r="A15" s="36"/>
      <c r="B15" s="2">
        <v>8</v>
      </c>
      <c r="C15" s="16" t="s">
        <v>241</v>
      </c>
      <c r="D15" s="17" t="s">
        <v>173</v>
      </c>
      <c r="E15" s="18" t="s">
        <v>242</v>
      </c>
      <c r="F15" s="19" t="s">
        <v>243</v>
      </c>
      <c r="G15" s="8"/>
      <c r="H15" s="5" t="str">
        <f t="shared" si="1"/>
        <v/>
      </c>
      <c r="I15" s="4"/>
      <c r="J15" s="143"/>
      <c r="K15" s="143"/>
      <c r="L15" s="145"/>
      <c r="M15" s="54" t="s">
        <v>9</v>
      </c>
      <c r="N15" s="34"/>
      <c r="O15" s="34"/>
      <c r="P15" s="39"/>
      <c r="Q15" s="62" t="str">
        <f t="shared" si="0"/>
        <v>ชาย</v>
      </c>
      <c r="R15" s="61"/>
      <c r="S15" s="38" t="s">
        <v>81</v>
      </c>
      <c r="T15" s="117" t="e">
        <f>T12+U12+V12</f>
        <v>#DIV/0!</v>
      </c>
      <c r="U15" s="118"/>
      <c r="V15" s="118"/>
      <c r="W15" s="119" t="e">
        <f>W12+X12+Y12</f>
        <v>#DIV/0!</v>
      </c>
      <c r="X15" s="120"/>
      <c r="Y15" s="120"/>
      <c r="Z15" s="121" t="e">
        <f>Z12+AA12+AB12+AC12</f>
        <v>#DIV/0!</v>
      </c>
      <c r="AA15" s="122"/>
      <c r="AB15" s="122"/>
      <c r="AC15" s="122"/>
      <c r="AD15" s="95"/>
      <c r="AE15" s="36"/>
      <c r="AF15" s="36"/>
      <c r="AG15" s="36"/>
      <c r="AH15" s="36"/>
      <c r="AI15" s="36"/>
    </row>
    <row r="16" spans="1:45" ht="18" customHeight="1" x14ac:dyDescent="0.25">
      <c r="A16" s="36"/>
      <c r="B16" s="2">
        <v>9</v>
      </c>
      <c r="C16" s="16" t="s">
        <v>244</v>
      </c>
      <c r="D16" s="17" t="s">
        <v>173</v>
      </c>
      <c r="E16" s="18" t="s">
        <v>245</v>
      </c>
      <c r="F16" s="19" t="s">
        <v>246</v>
      </c>
      <c r="G16" s="8"/>
      <c r="H16" s="5" t="str">
        <f t="shared" si="1"/>
        <v/>
      </c>
      <c r="I16" s="4"/>
      <c r="J16" s="37">
        <v>4</v>
      </c>
      <c r="K16" s="2">
        <f>T9</f>
        <v>0</v>
      </c>
      <c r="L16" s="38">
        <f>T10</f>
        <v>0</v>
      </c>
      <c r="M16" s="107">
        <f>L18+L17+L16+K16+K17+K18</f>
        <v>0</v>
      </c>
      <c r="N16" s="36"/>
      <c r="O16" s="36"/>
      <c r="P16" s="39"/>
      <c r="Q16" s="62" t="str">
        <f t="shared" si="0"/>
        <v>ชาย</v>
      </c>
      <c r="R16" s="61"/>
      <c r="S16" s="61"/>
      <c r="T16" s="61"/>
      <c r="U16" s="61"/>
      <c r="V16" s="61"/>
      <c r="W16" s="61"/>
      <c r="X16" s="61"/>
      <c r="Y16" s="61"/>
      <c r="Z16" s="61"/>
      <c r="AA16" s="61"/>
      <c r="AB16" s="61"/>
      <c r="AC16" s="61"/>
      <c r="AD16" s="36"/>
      <c r="AE16" s="36"/>
      <c r="AF16" s="36"/>
      <c r="AG16" s="36"/>
      <c r="AH16" s="36"/>
      <c r="AI16" s="36"/>
    </row>
    <row r="17" spans="1:35" ht="18" customHeight="1" x14ac:dyDescent="0.25">
      <c r="A17" s="36"/>
      <c r="B17" s="2">
        <v>10</v>
      </c>
      <c r="C17" s="16" t="s">
        <v>247</v>
      </c>
      <c r="D17" s="17" t="s">
        <v>173</v>
      </c>
      <c r="E17" s="18" t="s">
        <v>248</v>
      </c>
      <c r="F17" s="19" t="s">
        <v>249</v>
      </c>
      <c r="G17" s="8"/>
      <c r="H17" s="5" t="str">
        <f t="shared" si="1"/>
        <v/>
      </c>
      <c r="I17" s="4"/>
      <c r="J17" s="37">
        <v>3.5</v>
      </c>
      <c r="K17" s="2">
        <f>U9</f>
        <v>0</v>
      </c>
      <c r="L17" s="38">
        <f>U10</f>
        <v>0</v>
      </c>
      <c r="M17" s="131"/>
      <c r="N17" s="36"/>
      <c r="O17" s="36"/>
      <c r="P17" s="39"/>
      <c r="Q17" s="62" t="str">
        <f t="shared" si="0"/>
        <v>ชาย</v>
      </c>
      <c r="R17" s="61"/>
      <c r="S17" s="105" t="s">
        <v>82</v>
      </c>
      <c r="T17" s="105"/>
      <c r="U17" s="61"/>
      <c r="V17" s="61"/>
      <c r="W17" s="61"/>
      <c r="X17" s="61"/>
      <c r="Y17" s="61"/>
      <c r="Z17" s="61"/>
      <c r="AA17" s="61"/>
      <c r="AB17" s="61"/>
      <c r="AC17" s="61"/>
      <c r="AD17" s="36"/>
      <c r="AE17" s="36"/>
      <c r="AF17" s="36"/>
      <c r="AG17" s="36"/>
      <c r="AH17" s="36"/>
      <c r="AI17" s="36"/>
    </row>
    <row r="18" spans="1:35" ht="18" customHeight="1" x14ac:dyDescent="0.25">
      <c r="A18" s="36"/>
      <c r="B18" s="2">
        <v>11</v>
      </c>
      <c r="C18" s="16" t="s">
        <v>250</v>
      </c>
      <c r="D18" s="17" t="s">
        <v>173</v>
      </c>
      <c r="E18" s="18" t="s">
        <v>251</v>
      </c>
      <c r="F18" s="19" t="s">
        <v>252</v>
      </c>
      <c r="G18" s="8"/>
      <c r="H18" s="5" t="str">
        <f t="shared" si="1"/>
        <v/>
      </c>
      <c r="I18" s="4"/>
      <c r="J18" s="37">
        <v>3</v>
      </c>
      <c r="K18" s="2">
        <f>V9</f>
        <v>0</v>
      </c>
      <c r="L18" s="38">
        <f>V10</f>
        <v>0</v>
      </c>
      <c r="M18" s="132"/>
      <c r="N18" s="36"/>
      <c r="O18" s="36"/>
      <c r="P18" s="39"/>
      <c r="Q18" s="62" t="str">
        <f t="shared" si="0"/>
        <v>ชาย</v>
      </c>
      <c r="R18" s="61"/>
      <c r="S18" s="108" t="s">
        <v>35</v>
      </c>
      <c r="T18" s="108"/>
      <c r="U18" s="108"/>
      <c r="V18" s="108"/>
      <c r="W18" s="108"/>
      <c r="X18" s="108"/>
      <c r="Y18" s="108"/>
      <c r="Z18" s="108"/>
      <c r="AA18" s="108"/>
      <c r="AB18" s="108"/>
      <c r="AC18" s="108"/>
      <c r="AD18" s="36"/>
      <c r="AE18" s="36"/>
      <c r="AF18" s="36"/>
      <c r="AG18" s="36"/>
      <c r="AH18" s="36"/>
      <c r="AI18" s="36"/>
    </row>
    <row r="19" spans="1:35" ht="18" customHeight="1" x14ac:dyDescent="0.25">
      <c r="A19" s="36"/>
      <c r="B19" s="2">
        <v>12</v>
      </c>
      <c r="C19" s="16" t="s">
        <v>253</v>
      </c>
      <c r="D19" s="17" t="s">
        <v>173</v>
      </c>
      <c r="E19" s="18" t="s">
        <v>254</v>
      </c>
      <c r="F19" s="19" t="s">
        <v>255</v>
      </c>
      <c r="G19" s="8"/>
      <c r="H19" s="5" t="str">
        <f t="shared" si="1"/>
        <v/>
      </c>
      <c r="I19" s="4"/>
      <c r="J19" s="40">
        <v>2.5</v>
      </c>
      <c r="K19" s="2">
        <f>W9</f>
        <v>0</v>
      </c>
      <c r="L19" s="38">
        <f>W10</f>
        <v>0</v>
      </c>
      <c r="M19" s="107">
        <f>L22+K22+L21+K20+K19+L19+L20+K21</f>
        <v>0</v>
      </c>
      <c r="N19" s="36"/>
      <c r="O19" s="36"/>
      <c r="P19" s="39"/>
      <c r="Q19" s="62" t="str">
        <f t="shared" si="0"/>
        <v>ชาย</v>
      </c>
      <c r="R19" s="61"/>
      <c r="S19" s="38"/>
      <c r="T19" s="38">
        <v>4</v>
      </c>
      <c r="U19" s="38">
        <v>3.5</v>
      </c>
      <c r="V19" s="38">
        <v>3</v>
      </c>
      <c r="W19" s="38">
        <v>2.5</v>
      </c>
      <c r="X19" s="38">
        <v>2</v>
      </c>
      <c r="Y19" s="38">
        <v>1.5</v>
      </c>
      <c r="Z19" s="38">
        <v>1</v>
      </c>
      <c r="AA19" s="38">
        <v>0</v>
      </c>
      <c r="AB19" s="38" t="s">
        <v>10</v>
      </c>
      <c r="AC19" s="38" t="s">
        <v>15</v>
      </c>
      <c r="AD19" s="36"/>
      <c r="AE19" s="36"/>
      <c r="AF19" s="36"/>
      <c r="AG19" s="36"/>
      <c r="AH19" s="36"/>
      <c r="AI19" s="36"/>
    </row>
    <row r="20" spans="1:35" ht="18" customHeight="1" x14ac:dyDescent="0.25">
      <c r="A20" s="36"/>
      <c r="B20" s="2">
        <v>13</v>
      </c>
      <c r="C20" s="16" t="s">
        <v>256</v>
      </c>
      <c r="D20" s="17" t="s">
        <v>173</v>
      </c>
      <c r="E20" s="18" t="s">
        <v>257</v>
      </c>
      <c r="F20" s="19" t="s">
        <v>258</v>
      </c>
      <c r="G20" s="8"/>
      <c r="H20" s="5" t="str">
        <f t="shared" si="1"/>
        <v/>
      </c>
      <c r="I20" s="4"/>
      <c r="J20" s="40">
        <v>2</v>
      </c>
      <c r="K20" s="2">
        <f>X9</f>
        <v>0</v>
      </c>
      <c r="L20" s="38">
        <f>X10</f>
        <v>0</v>
      </c>
      <c r="M20" s="131"/>
      <c r="N20" s="36"/>
      <c r="O20" s="36"/>
      <c r="P20" s="39"/>
      <c r="Q20" s="62" t="str">
        <f t="shared" si="0"/>
        <v>ชาย</v>
      </c>
      <c r="R20" s="61"/>
      <c r="S20" s="38" t="s">
        <v>83</v>
      </c>
      <c r="T20" s="38">
        <f>T11</f>
        <v>0</v>
      </c>
      <c r="U20" s="38">
        <f t="shared" ref="U20:AC20" si="3">U11</f>
        <v>0</v>
      </c>
      <c r="V20" s="38">
        <f t="shared" si="3"/>
        <v>0</v>
      </c>
      <c r="W20" s="38">
        <f t="shared" si="3"/>
        <v>0</v>
      </c>
      <c r="X20" s="38">
        <f t="shared" si="3"/>
        <v>0</v>
      </c>
      <c r="Y20" s="38">
        <f t="shared" si="3"/>
        <v>0</v>
      </c>
      <c r="Z20" s="38">
        <f t="shared" si="3"/>
        <v>0</v>
      </c>
      <c r="AA20" s="38">
        <f t="shared" si="3"/>
        <v>0</v>
      </c>
      <c r="AB20" s="38">
        <f t="shared" si="3"/>
        <v>0</v>
      </c>
      <c r="AC20" s="38">
        <f t="shared" si="3"/>
        <v>0</v>
      </c>
      <c r="AD20" s="36"/>
      <c r="AE20" s="36"/>
      <c r="AF20" s="36"/>
      <c r="AG20" s="36"/>
      <c r="AH20" s="36"/>
      <c r="AI20" s="36"/>
    </row>
    <row r="21" spans="1:35" ht="18" customHeight="1" x14ac:dyDescent="0.25">
      <c r="A21" s="36"/>
      <c r="B21" s="2">
        <v>14</v>
      </c>
      <c r="C21" s="16" t="s">
        <v>259</v>
      </c>
      <c r="D21" s="17" t="s">
        <v>173</v>
      </c>
      <c r="E21" s="18" t="s">
        <v>260</v>
      </c>
      <c r="F21" s="19" t="s">
        <v>261</v>
      </c>
      <c r="G21" s="8"/>
      <c r="H21" s="5" t="str">
        <f t="shared" si="1"/>
        <v/>
      </c>
      <c r="I21" s="4"/>
      <c r="J21" s="40">
        <v>1.5</v>
      </c>
      <c r="K21" s="2">
        <f>Y9</f>
        <v>0</v>
      </c>
      <c r="L21" s="38">
        <f>Y10</f>
        <v>0</v>
      </c>
      <c r="M21" s="131"/>
      <c r="N21" s="36"/>
      <c r="O21" s="36"/>
      <c r="P21" s="39"/>
      <c r="Q21" s="62" t="str">
        <f t="shared" si="0"/>
        <v>ชาย</v>
      </c>
      <c r="R21" s="61"/>
      <c r="S21" s="38" t="s">
        <v>81</v>
      </c>
      <c r="T21" s="88" t="e">
        <f>T12</f>
        <v>#DIV/0!</v>
      </c>
      <c r="U21" s="88" t="e">
        <f t="shared" ref="U21:AC21" si="4">U12</f>
        <v>#DIV/0!</v>
      </c>
      <c r="V21" s="88" t="e">
        <f t="shared" si="4"/>
        <v>#DIV/0!</v>
      </c>
      <c r="W21" s="88" t="e">
        <f t="shared" si="4"/>
        <v>#DIV/0!</v>
      </c>
      <c r="X21" s="88" t="e">
        <f t="shared" si="4"/>
        <v>#DIV/0!</v>
      </c>
      <c r="Y21" s="88" t="e">
        <f t="shared" si="4"/>
        <v>#DIV/0!</v>
      </c>
      <c r="Z21" s="88" t="e">
        <f t="shared" si="4"/>
        <v>#DIV/0!</v>
      </c>
      <c r="AA21" s="88" t="e">
        <f t="shared" si="4"/>
        <v>#DIV/0!</v>
      </c>
      <c r="AB21" s="88" t="e">
        <f t="shared" si="4"/>
        <v>#DIV/0!</v>
      </c>
      <c r="AC21" s="88" t="e">
        <f t="shared" si="4"/>
        <v>#DIV/0!</v>
      </c>
      <c r="AD21" s="36"/>
      <c r="AE21" s="36"/>
      <c r="AF21" s="36"/>
      <c r="AG21" s="36"/>
      <c r="AH21" s="36"/>
      <c r="AI21" s="36"/>
    </row>
    <row r="22" spans="1:35" ht="18" customHeight="1" x14ac:dyDescent="0.25">
      <c r="A22" s="36"/>
      <c r="B22" s="2">
        <v>15</v>
      </c>
      <c r="C22" s="16" t="s">
        <v>262</v>
      </c>
      <c r="D22" s="17" t="s">
        <v>173</v>
      </c>
      <c r="E22" s="18" t="s">
        <v>232</v>
      </c>
      <c r="F22" s="19" t="s">
        <v>263</v>
      </c>
      <c r="G22" s="8"/>
      <c r="H22" s="5" t="str">
        <f t="shared" si="1"/>
        <v/>
      </c>
      <c r="I22" s="4"/>
      <c r="J22" s="40">
        <v>1</v>
      </c>
      <c r="K22" s="2">
        <f>Z9</f>
        <v>0</v>
      </c>
      <c r="L22" s="38">
        <f>Z10</f>
        <v>0</v>
      </c>
      <c r="M22" s="132"/>
      <c r="N22" s="36"/>
      <c r="O22" s="36"/>
      <c r="P22" s="39"/>
      <c r="Q22" s="62" t="str">
        <f t="shared" si="0"/>
        <v>ชาย</v>
      </c>
      <c r="R22" s="61"/>
      <c r="S22" s="96" t="s">
        <v>84</v>
      </c>
      <c r="T22" s="106" t="e">
        <f>T15</f>
        <v>#DIV/0!</v>
      </c>
      <c r="U22" s="107"/>
      <c r="V22" s="107"/>
      <c r="W22" s="91"/>
      <c r="X22" s="91"/>
      <c r="Y22" s="91"/>
      <c r="Z22" s="91"/>
      <c r="AA22" s="91"/>
      <c r="AB22" s="91"/>
      <c r="AC22" s="91"/>
      <c r="AD22" s="36"/>
      <c r="AE22" s="36"/>
      <c r="AF22" s="36"/>
      <c r="AG22" s="36"/>
      <c r="AH22" s="36"/>
      <c r="AI22" s="36"/>
    </row>
    <row r="23" spans="1:35" ht="18" customHeight="1" x14ac:dyDescent="0.25">
      <c r="A23" s="36"/>
      <c r="B23" s="2">
        <v>16</v>
      </c>
      <c r="C23" s="16" t="s">
        <v>264</v>
      </c>
      <c r="D23" s="17" t="s">
        <v>173</v>
      </c>
      <c r="E23" s="18" t="s">
        <v>265</v>
      </c>
      <c r="F23" s="19" t="s">
        <v>140</v>
      </c>
      <c r="G23" s="8"/>
      <c r="H23" s="5" t="str">
        <f t="shared" si="1"/>
        <v/>
      </c>
      <c r="I23" s="4"/>
      <c r="J23" s="40">
        <v>0</v>
      </c>
      <c r="K23" s="2">
        <f>AA9</f>
        <v>0</v>
      </c>
      <c r="L23" s="38">
        <f>AA10</f>
        <v>0</v>
      </c>
      <c r="M23" s="107">
        <f>L25+K24+K23+L23+L24+K25</f>
        <v>0</v>
      </c>
      <c r="N23" s="36"/>
      <c r="O23" s="36"/>
      <c r="P23" s="39"/>
      <c r="Q23" s="62" t="str">
        <f t="shared" si="0"/>
        <v>ชาย</v>
      </c>
      <c r="R23" s="61"/>
      <c r="S23" s="109" t="s">
        <v>32</v>
      </c>
      <c r="T23" s="109"/>
      <c r="U23" s="110" t="e">
        <f>AF10</f>
        <v>#DIV/0!</v>
      </c>
      <c r="V23" s="111"/>
      <c r="W23" s="114" t="s">
        <v>85</v>
      </c>
      <c r="X23" s="115"/>
      <c r="Y23" s="116"/>
      <c r="Z23" s="112" t="e">
        <f>AF9</f>
        <v>#DIV/0!</v>
      </c>
      <c r="AA23" s="113"/>
      <c r="AB23" s="113"/>
      <c r="AC23" s="113"/>
      <c r="AD23" s="36"/>
      <c r="AE23" s="36"/>
      <c r="AF23" s="36"/>
      <c r="AG23" s="36"/>
      <c r="AH23" s="36"/>
      <c r="AI23" s="36"/>
    </row>
    <row r="24" spans="1:35" ht="18" customHeight="1" x14ac:dyDescent="0.25">
      <c r="A24" s="36"/>
      <c r="B24" s="2">
        <v>17</v>
      </c>
      <c r="C24" s="16" t="s">
        <v>266</v>
      </c>
      <c r="D24" s="17" t="s">
        <v>173</v>
      </c>
      <c r="E24" s="18" t="s">
        <v>267</v>
      </c>
      <c r="F24" s="19" t="s">
        <v>268</v>
      </c>
      <c r="G24" s="8"/>
      <c r="H24" s="5" t="str">
        <f t="shared" si="1"/>
        <v/>
      </c>
      <c r="I24" s="4"/>
      <c r="J24" s="37" t="s">
        <v>10</v>
      </c>
      <c r="K24" s="2">
        <f>AB9</f>
        <v>0</v>
      </c>
      <c r="L24" s="38">
        <f>AB10</f>
        <v>0</v>
      </c>
      <c r="M24" s="131"/>
      <c r="N24" s="36"/>
      <c r="O24" s="36"/>
      <c r="P24" s="39"/>
      <c r="Q24" s="62" t="str">
        <f t="shared" si="0"/>
        <v>ชาย</v>
      </c>
      <c r="R24" s="61"/>
      <c r="S24" s="61"/>
      <c r="T24" s="61"/>
      <c r="U24" s="61"/>
      <c r="V24" s="61"/>
      <c r="W24" s="61"/>
      <c r="X24" s="61"/>
      <c r="Y24" s="61"/>
      <c r="Z24" s="61"/>
      <c r="AA24" s="61"/>
      <c r="AB24" s="61"/>
      <c r="AC24" s="61"/>
      <c r="AD24" s="36"/>
      <c r="AE24" s="36"/>
      <c r="AF24" s="36"/>
      <c r="AG24" s="36"/>
      <c r="AH24" s="36"/>
      <c r="AI24" s="36"/>
    </row>
    <row r="25" spans="1:35" ht="18" customHeight="1" x14ac:dyDescent="0.25">
      <c r="A25" s="36"/>
      <c r="B25" s="2">
        <v>18</v>
      </c>
      <c r="C25" s="16" t="s">
        <v>269</v>
      </c>
      <c r="D25" s="17" t="s">
        <v>173</v>
      </c>
      <c r="E25" s="18" t="s">
        <v>270</v>
      </c>
      <c r="F25" s="19" t="s">
        <v>271</v>
      </c>
      <c r="G25" s="8"/>
      <c r="H25" s="5" t="str">
        <f t="shared" si="1"/>
        <v/>
      </c>
      <c r="I25" s="4"/>
      <c r="J25" s="37" t="s">
        <v>11</v>
      </c>
      <c r="K25" s="2">
        <f>AC9</f>
        <v>0</v>
      </c>
      <c r="L25" s="38">
        <f>AC10</f>
        <v>0</v>
      </c>
      <c r="M25" s="132"/>
      <c r="N25" s="36"/>
      <c r="O25" s="36"/>
      <c r="P25" s="39"/>
      <c r="Q25" s="62" t="str">
        <f t="shared" si="0"/>
        <v>ชาย</v>
      </c>
      <c r="R25" s="61"/>
      <c r="S25" s="46" t="s">
        <v>95</v>
      </c>
      <c r="T25" s="46" t="s">
        <v>153</v>
      </c>
      <c r="U25" s="46" t="s">
        <v>81</v>
      </c>
      <c r="V25" s="46" t="s">
        <v>154</v>
      </c>
      <c r="W25" s="46" t="s">
        <v>81</v>
      </c>
      <c r="X25" s="46" t="s">
        <v>14</v>
      </c>
      <c r="Y25" s="61"/>
      <c r="Z25" s="61"/>
      <c r="AA25" s="61"/>
      <c r="AB25" s="61"/>
      <c r="AC25" s="61"/>
      <c r="AD25" s="36"/>
      <c r="AE25" s="36"/>
      <c r="AF25" s="36"/>
      <c r="AG25" s="36"/>
      <c r="AH25" s="36"/>
      <c r="AI25" s="36"/>
    </row>
    <row r="26" spans="1:35" ht="18" customHeight="1" x14ac:dyDescent="0.25">
      <c r="A26" s="36"/>
      <c r="B26" s="2">
        <v>19</v>
      </c>
      <c r="C26" s="16" t="s">
        <v>272</v>
      </c>
      <c r="D26" s="17" t="s">
        <v>173</v>
      </c>
      <c r="E26" s="18" t="s">
        <v>273</v>
      </c>
      <c r="F26" s="19" t="s">
        <v>224</v>
      </c>
      <c r="G26" s="8"/>
      <c r="H26" s="5" t="str">
        <f t="shared" si="1"/>
        <v/>
      </c>
      <c r="I26" s="4"/>
      <c r="J26" s="2" t="s">
        <v>162</v>
      </c>
      <c r="K26" s="2">
        <f>T26</f>
        <v>0</v>
      </c>
      <c r="L26" s="38">
        <f>T27</f>
        <v>0</v>
      </c>
      <c r="M26" s="2">
        <f>T28</f>
        <v>0</v>
      </c>
      <c r="N26" s="36"/>
      <c r="O26" s="36"/>
      <c r="P26" s="39"/>
      <c r="Q26" s="62" t="str">
        <f t="shared" si="0"/>
        <v>ชาย</v>
      </c>
      <c r="R26" s="61"/>
      <c r="S26" s="2" t="s">
        <v>6</v>
      </c>
      <c r="T26" s="2">
        <f>COUNTIFS($Q$8:$Q$59,"ชาย",$H$8:$H$59,"ผ")</f>
        <v>0</v>
      </c>
      <c r="U26" s="2" t="e">
        <f>(T26*100)/X26</f>
        <v>#DIV/0!</v>
      </c>
      <c r="V26" s="2">
        <f>COUNTIFS($Q$8:$Q$59,"ชาย",$H$8:$H$59,"มผ")</f>
        <v>0</v>
      </c>
      <c r="W26" s="2" t="e">
        <f>(V26*100)/X26</f>
        <v>#DIV/0!</v>
      </c>
      <c r="X26" s="2">
        <f>T26+V26</f>
        <v>0</v>
      </c>
      <c r="Y26" s="61"/>
      <c r="Z26" s="61"/>
      <c r="AA26" s="61"/>
      <c r="AB26" s="61"/>
      <c r="AC26" s="61"/>
      <c r="AD26" s="36"/>
      <c r="AE26" s="36"/>
      <c r="AF26" s="36"/>
      <c r="AG26" s="36"/>
      <c r="AH26" s="36"/>
      <c r="AI26" s="36"/>
    </row>
    <row r="27" spans="1:35" ht="18" customHeight="1" x14ac:dyDescent="0.25">
      <c r="A27" s="36"/>
      <c r="B27" s="2">
        <v>20</v>
      </c>
      <c r="C27" s="16" t="s">
        <v>274</v>
      </c>
      <c r="D27" s="17" t="s">
        <v>173</v>
      </c>
      <c r="E27" s="18" t="s">
        <v>275</v>
      </c>
      <c r="F27" s="19" t="s">
        <v>276</v>
      </c>
      <c r="G27" s="8"/>
      <c r="H27" s="5" t="str">
        <f t="shared" si="1"/>
        <v/>
      </c>
      <c r="I27" s="4"/>
      <c r="J27" s="2" t="s">
        <v>161</v>
      </c>
      <c r="K27" s="2">
        <f>V26</f>
        <v>0</v>
      </c>
      <c r="L27" s="38">
        <f>V27</f>
        <v>0</v>
      </c>
      <c r="M27" s="2">
        <f>V28</f>
        <v>0</v>
      </c>
      <c r="N27" s="36"/>
      <c r="O27" s="36"/>
      <c r="P27" s="39"/>
      <c r="Q27" s="62" t="str">
        <f t="shared" si="0"/>
        <v>ชาย</v>
      </c>
      <c r="R27" s="61"/>
      <c r="S27" s="2" t="s">
        <v>7</v>
      </c>
      <c r="T27" s="2">
        <f>COUNTIFS($Q$8:$Q$59,"หญิง",$H$8:$H$59,"ผ")</f>
        <v>0</v>
      </c>
      <c r="U27" s="2" t="e">
        <f>(T27*100)/X27</f>
        <v>#DIV/0!</v>
      </c>
      <c r="V27" s="2">
        <f>COUNTIFS($Q$8:$Q$59,"หญิง",$H$8:$H$59,"มผ")</f>
        <v>0</v>
      </c>
      <c r="W27" s="2" t="e">
        <f>(V27*100)/X27</f>
        <v>#DIV/0!</v>
      </c>
      <c r="X27" s="2">
        <f>T27+V27</f>
        <v>0</v>
      </c>
      <c r="Y27" s="61"/>
      <c r="Z27" s="61"/>
      <c r="AA27" s="61"/>
      <c r="AB27" s="61"/>
      <c r="AC27" s="61"/>
      <c r="AD27" s="36"/>
      <c r="AE27" s="36"/>
      <c r="AF27" s="36"/>
      <c r="AG27" s="36"/>
      <c r="AH27" s="36"/>
      <c r="AI27" s="36"/>
    </row>
    <row r="28" spans="1:35" ht="18" customHeight="1" x14ac:dyDescent="0.25">
      <c r="A28" s="36"/>
      <c r="B28" s="2">
        <v>21</v>
      </c>
      <c r="C28" s="16" t="s">
        <v>277</v>
      </c>
      <c r="D28" s="17" t="s">
        <v>173</v>
      </c>
      <c r="E28" s="18" t="s">
        <v>278</v>
      </c>
      <c r="F28" s="19" t="s">
        <v>279</v>
      </c>
      <c r="G28" s="8"/>
      <c r="H28" s="5" t="str">
        <f t="shared" si="1"/>
        <v/>
      </c>
      <c r="I28" s="4"/>
      <c r="J28" s="36"/>
      <c r="L28" s="36"/>
      <c r="M28" s="36"/>
      <c r="N28" s="36"/>
      <c r="O28" s="36"/>
      <c r="P28" s="39"/>
      <c r="Q28" s="62" t="str">
        <f t="shared" si="0"/>
        <v>ชาย</v>
      </c>
      <c r="R28" s="61"/>
      <c r="S28" s="2" t="s">
        <v>14</v>
      </c>
      <c r="T28" s="2">
        <f>SUM(T26:T27)</f>
        <v>0</v>
      </c>
      <c r="U28" s="2" t="e">
        <f>(T28*100)/X28</f>
        <v>#DIV/0!</v>
      </c>
      <c r="V28" s="2">
        <f>SUM(V26:V27)</f>
        <v>0</v>
      </c>
      <c r="W28" s="2" t="e">
        <f>(V28*100)/X28</f>
        <v>#DIV/0!</v>
      </c>
      <c r="X28" s="2">
        <f>T28+V28</f>
        <v>0</v>
      </c>
      <c r="Y28" s="61"/>
      <c r="Z28" s="61"/>
      <c r="AA28" s="61"/>
      <c r="AB28" s="61"/>
      <c r="AC28" s="61"/>
      <c r="AD28" s="36"/>
      <c r="AE28" s="36"/>
      <c r="AF28" s="36"/>
      <c r="AG28" s="36"/>
      <c r="AH28" s="36"/>
      <c r="AI28" s="36"/>
    </row>
    <row r="29" spans="1:35" ht="18" customHeight="1" x14ac:dyDescent="0.25">
      <c r="A29" s="36"/>
      <c r="B29" s="2">
        <v>22</v>
      </c>
      <c r="C29" s="16" t="s">
        <v>280</v>
      </c>
      <c r="D29" s="17" t="s">
        <v>173</v>
      </c>
      <c r="E29" s="18" t="s">
        <v>281</v>
      </c>
      <c r="F29" s="19" t="s">
        <v>282</v>
      </c>
      <c r="G29" s="8"/>
      <c r="H29" s="5" t="str">
        <f t="shared" si="1"/>
        <v/>
      </c>
      <c r="I29" s="4"/>
      <c r="J29" s="35"/>
      <c r="K29" s="4"/>
      <c r="L29" s="35"/>
      <c r="M29" s="36"/>
      <c r="N29" s="36"/>
      <c r="O29" s="36"/>
      <c r="P29" s="39"/>
      <c r="Q29" s="62" t="str">
        <f t="shared" si="0"/>
        <v>ชาย</v>
      </c>
      <c r="R29" s="61"/>
      <c r="S29" s="61"/>
      <c r="T29" s="61"/>
      <c r="U29" s="61"/>
      <c r="V29" s="61"/>
      <c r="W29" s="61"/>
      <c r="X29" s="61"/>
      <c r="Y29" s="61"/>
      <c r="Z29" s="61"/>
      <c r="AA29" s="61"/>
      <c r="AB29" s="61"/>
      <c r="AC29" s="61"/>
      <c r="AD29" s="36"/>
      <c r="AE29" s="36"/>
      <c r="AF29" s="36"/>
      <c r="AG29" s="36"/>
      <c r="AH29" s="36"/>
      <c r="AI29" s="36"/>
    </row>
    <row r="30" spans="1:35" ht="18" customHeight="1" x14ac:dyDescent="0.25">
      <c r="A30" s="36"/>
      <c r="B30" s="2">
        <v>23</v>
      </c>
      <c r="C30" s="16" t="s">
        <v>283</v>
      </c>
      <c r="D30" s="17" t="s">
        <v>173</v>
      </c>
      <c r="E30" s="18" t="s">
        <v>284</v>
      </c>
      <c r="F30" s="19" t="s">
        <v>285</v>
      </c>
      <c r="G30" s="8"/>
      <c r="H30" s="5" t="str">
        <f t="shared" si="1"/>
        <v/>
      </c>
      <c r="I30" s="4"/>
      <c r="J30" s="35"/>
      <c r="K30" s="7" t="str">
        <f>กรอกข้อมูล!C5</f>
        <v>(นางสาวศันสนีย์  สว่างจันทร์)</v>
      </c>
      <c r="L30" s="35"/>
      <c r="M30" s="36"/>
      <c r="N30" s="36"/>
      <c r="O30" s="36"/>
      <c r="P30" s="39"/>
      <c r="Q30" s="62" t="str">
        <f t="shared" si="0"/>
        <v>ชาย</v>
      </c>
      <c r="R30" s="61"/>
      <c r="S30" s="61"/>
      <c r="T30" s="61"/>
      <c r="U30" s="61"/>
      <c r="V30" s="61"/>
      <c r="W30" s="61"/>
      <c r="X30" s="61"/>
      <c r="Y30" s="61"/>
      <c r="Z30" s="61"/>
      <c r="AA30" s="61"/>
      <c r="AB30" s="61"/>
      <c r="AC30" s="61"/>
      <c r="AD30" s="36"/>
      <c r="AE30" s="36"/>
      <c r="AF30" s="36"/>
      <c r="AG30" s="36"/>
      <c r="AH30" s="36"/>
      <c r="AI30" s="36"/>
    </row>
    <row r="31" spans="1:35" ht="18" customHeight="1" x14ac:dyDescent="0.25">
      <c r="A31" s="36"/>
      <c r="B31" s="2">
        <v>24</v>
      </c>
      <c r="C31" s="16" t="s">
        <v>286</v>
      </c>
      <c r="D31" s="17" t="s">
        <v>173</v>
      </c>
      <c r="E31" s="18" t="s">
        <v>287</v>
      </c>
      <c r="F31" s="19" t="s">
        <v>13</v>
      </c>
      <c r="G31" s="8"/>
      <c r="H31" s="5" t="str">
        <f t="shared" si="1"/>
        <v/>
      </c>
      <c r="I31" s="4"/>
      <c r="J31" s="35"/>
      <c r="K31" s="4"/>
      <c r="L31" s="35"/>
      <c r="M31" s="36"/>
      <c r="N31" s="36"/>
      <c r="O31" s="36"/>
      <c r="P31" s="39"/>
      <c r="Q31" s="62" t="str">
        <f t="shared" si="0"/>
        <v>ชาย</v>
      </c>
      <c r="R31" s="61"/>
      <c r="S31" s="61"/>
      <c r="T31" s="61"/>
      <c r="U31" s="61"/>
      <c r="V31" s="61"/>
      <c r="W31" s="61"/>
      <c r="X31" s="61"/>
      <c r="Y31" s="61"/>
      <c r="Z31" s="61"/>
      <c r="AA31" s="61"/>
      <c r="AB31" s="61"/>
      <c r="AC31" s="61"/>
      <c r="AD31" s="36"/>
      <c r="AE31" s="36"/>
      <c r="AF31" s="36"/>
      <c r="AG31" s="36"/>
      <c r="AH31" s="36"/>
      <c r="AI31" s="36"/>
    </row>
    <row r="32" spans="1:35" ht="18" customHeight="1" x14ac:dyDescent="0.25">
      <c r="A32" s="36"/>
      <c r="B32" s="2">
        <v>25</v>
      </c>
      <c r="C32" s="16" t="s">
        <v>288</v>
      </c>
      <c r="D32" s="17" t="s">
        <v>173</v>
      </c>
      <c r="E32" s="18" t="s">
        <v>289</v>
      </c>
      <c r="F32" s="19" t="s">
        <v>249</v>
      </c>
      <c r="G32" s="8"/>
      <c r="H32" s="5" t="str">
        <f t="shared" si="1"/>
        <v/>
      </c>
      <c r="I32" s="4"/>
      <c r="J32" s="35"/>
      <c r="K32" s="4"/>
      <c r="L32" s="35"/>
      <c r="M32" s="36"/>
      <c r="N32" s="36"/>
      <c r="O32" s="36"/>
      <c r="P32" s="39"/>
      <c r="Q32" s="62" t="str">
        <f t="shared" si="0"/>
        <v>ชาย</v>
      </c>
      <c r="R32" s="61"/>
      <c r="S32" s="61"/>
      <c r="T32" s="61"/>
      <c r="U32" s="61"/>
      <c r="V32" s="61"/>
      <c r="W32" s="61"/>
      <c r="X32" s="61"/>
      <c r="Y32" s="61"/>
      <c r="Z32" s="61"/>
      <c r="AA32" s="61"/>
      <c r="AB32" s="61"/>
      <c r="AC32" s="61"/>
      <c r="AD32" s="36"/>
      <c r="AE32" s="36"/>
      <c r="AF32" s="36"/>
      <c r="AG32" s="36"/>
      <c r="AH32" s="36"/>
      <c r="AI32" s="36"/>
    </row>
    <row r="33" spans="1:35" ht="18" customHeight="1" x14ac:dyDescent="0.25">
      <c r="A33" s="36"/>
      <c r="B33" s="2">
        <v>26</v>
      </c>
      <c r="C33" s="16" t="s">
        <v>290</v>
      </c>
      <c r="D33" s="17" t="s">
        <v>173</v>
      </c>
      <c r="E33" s="18" t="s">
        <v>291</v>
      </c>
      <c r="F33" s="19" t="s">
        <v>292</v>
      </c>
      <c r="G33" s="8"/>
      <c r="H33" s="5" t="str">
        <f t="shared" si="1"/>
        <v/>
      </c>
      <c r="I33" s="4"/>
      <c r="J33" s="35"/>
      <c r="K33" s="4"/>
      <c r="L33" s="35"/>
      <c r="M33" s="36"/>
      <c r="N33" s="36"/>
      <c r="O33" s="36"/>
      <c r="P33" s="39"/>
      <c r="Q33" s="62" t="str">
        <f t="shared" si="0"/>
        <v>ชาย</v>
      </c>
      <c r="R33" s="61"/>
      <c r="S33" s="61"/>
      <c r="T33" s="61"/>
      <c r="U33" s="61"/>
      <c r="V33" s="61"/>
      <c r="W33" s="61"/>
      <c r="X33" s="61"/>
      <c r="Y33" s="61"/>
      <c r="Z33" s="61"/>
      <c r="AA33" s="61"/>
      <c r="AB33" s="61"/>
      <c r="AC33" s="61"/>
      <c r="AD33" s="36"/>
      <c r="AE33" s="36"/>
      <c r="AF33" s="36"/>
      <c r="AG33" s="36"/>
      <c r="AH33" s="36"/>
      <c r="AI33" s="36"/>
    </row>
    <row r="34" spans="1:35" ht="18" customHeight="1" x14ac:dyDescent="0.25">
      <c r="A34" s="36"/>
      <c r="B34" s="2">
        <v>27</v>
      </c>
      <c r="C34" s="16" t="s">
        <v>293</v>
      </c>
      <c r="D34" s="17" t="s">
        <v>173</v>
      </c>
      <c r="E34" s="18" t="s">
        <v>294</v>
      </c>
      <c r="F34" s="19" t="s">
        <v>295</v>
      </c>
      <c r="G34" s="8"/>
      <c r="H34" s="5" t="str">
        <f t="shared" si="1"/>
        <v/>
      </c>
      <c r="I34" s="35"/>
      <c r="J34" s="35"/>
      <c r="K34" s="35"/>
      <c r="L34" s="35"/>
      <c r="M34" s="36"/>
      <c r="N34" s="36"/>
      <c r="O34" s="36"/>
      <c r="P34" s="39"/>
      <c r="Q34" s="62" t="str">
        <f t="shared" si="0"/>
        <v>ชาย</v>
      </c>
      <c r="R34" s="61"/>
      <c r="S34" s="61"/>
      <c r="T34" s="61"/>
      <c r="U34" s="61"/>
      <c r="V34" s="61"/>
      <c r="W34" s="61"/>
      <c r="X34" s="61"/>
      <c r="Y34" s="61"/>
      <c r="Z34" s="61"/>
      <c r="AA34" s="61"/>
      <c r="AB34" s="61"/>
      <c r="AC34" s="61"/>
      <c r="AD34" s="36"/>
      <c r="AE34" s="36"/>
      <c r="AF34" s="36"/>
      <c r="AG34" s="36"/>
      <c r="AH34" s="36"/>
      <c r="AI34" s="36"/>
    </row>
    <row r="35" spans="1:35" ht="18" customHeight="1" x14ac:dyDescent="0.25">
      <c r="A35" s="36"/>
      <c r="B35" s="2">
        <v>28</v>
      </c>
      <c r="C35" s="16" t="s">
        <v>296</v>
      </c>
      <c r="D35" s="17" t="s">
        <v>173</v>
      </c>
      <c r="E35" s="18" t="s">
        <v>297</v>
      </c>
      <c r="F35" s="19" t="s">
        <v>298</v>
      </c>
      <c r="G35" s="8"/>
      <c r="H35" s="5" t="str">
        <f t="shared" si="1"/>
        <v/>
      </c>
      <c r="I35" s="35"/>
      <c r="J35" s="35"/>
      <c r="K35" s="35"/>
      <c r="L35" s="35"/>
      <c r="M35" s="36"/>
      <c r="N35" s="36"/>
      <c r="O35" s="36"/>
      <c r="P35" s="39"/>
      <c r="Q35" s="62" t="str">
        <f t="shared" si="0"/>
        <v>ชาย</v>
      </c>
      <c r="R35" s="61"/>
      <c r="S35" s="61"/>
      <c r="T35" s="61"/>
      <c r="U35" s="61"/>
      <c r="V35" s="61"/>
      <c r="W35" s="61"/>
      <c r="X35" s="61"/>
      <c r="Y35" s="61"/>
      <c r="Z35" s="61"/>
      <c r="AA35" s="61"/>
      <c r="AB35" s="61"/>
      <c r="AC35" s="61"/>
      <c r="AD35" s="36"/>
      <c r="AE35" s="36"/>
      <c r="AF35" s="36"/>
      <c r="AG35" s="36"/>
      <c r="AH35" s="36"/>
      <c r="AI35" s="36"/>
    </row>
    <row r="36" spans="1:35" ht="18" customHeight="1" x14ac:dyDescent="0.25">
      <c r="A36" s="36"/>
      <c r="B36" s="2">
        <v>29</v>
      </c>
      <c r="C36" s="16" t="s">
        <v>299</v>
      </c>
      <c r="D36" s="17" t="s">
        <v>173</v>
      </c>
      <c r="E36" s="18" t="s">
        <v>300</v>
      </c>
      <c r="F36" s="19" t="s">
        <v>713</v>
      </c>
      <c r="G36" s="8"/>
      <c r="H36" s="5" t="str">
        <f t="shared" si="1"/>
        <v/>
      </c>
      <c r="I36" s="35"/>
      <c r="J36" s="35"/>
      <c r="K36" s="35"/>
      <c r="L36" s="35"/>
      <c r="M36" s="36"/>
      <c r="N36" s="36"/>
      <c r="O36" s="36"/>
      <c r="P36" s="39"/>
      <c r="Q36" s="62" t="str">
        <f t="shared" si="0"/>
        <v>ชาย</v>
      </c>
      <c r="R36" s="61"/>
      <c r="S36" s="61"/>
      <c r="T36" s="61"/>
      <c r="U36" s="61"/>
      <c r="V36" s="61"/>
      <c r="W36" s="61"/>
      <c r="X36" s="61"/>
      <c r="Y36" s="61"/>
      <c r="Z36" s="61"/>
      <c r="AA36" s="61"/>
      <c r="AB36" s="61"/>
      <c r="AC36" s="61"/>
      <c r="AD36" s="36"/>
      <c r="AE36" s="36"/>
      <c r="AF36" s="36"/>
      <c r="AG36" s="36"/>
      <c r="AH36" s="36"/>
      <c r="AI36" s="36"/>
    </row>
    <row r="37" spans="1:35" ht="18" customHeight="1" x14ac:dyDescent="0.25">
      <c r="A37" s="36"/>
      <c r="B37" s="2">
        <v>30</v>
      </c>
      <c r="C37" s="16" t="s">
        <v>301</v>
      </c>
      <c r="D37" s="17" t="s">
        <v>205</v>
      </c>
      <c r="E37" s="18" t="s">
        <v>302</v>
      </c>
      <c r="F37" s="19" t="s">
        <v>303</v>
      </c>
      <c r="G37" s="8"/>
      <c r="H37" s="5" t="str">
        <f t="shared" si="1"/>
        <v/>
      </c>
      <c r="I37" s="35"/>
      <c r="J37" s="35"/>
      <c r="K37" s="35"/>
      <c r="L37" s="35"/>
      <c r="M37" s="36"/>
      <c r="N37" s="36"/>
      <c r="O37" s="36"/>
      <c r="P37" s="39"/>
      <c r="Q37" s="62" t="str">
        <f t="shared" si="0"/>
        <v>หญิง</v>
      </c>
      <c r="R37" s="61"/>
      <c r="S37" s="61"/>
      <c r="T37" s="61"/>
      <c r="U37" s="61"/>
      <c r="V37" s="61"/>
      <c r="W37" s="61"/>
      <c r="X37" s="61"/>
      <c r="Y37" s="61"/>
      <c r="Z37" s="61"/>
      <c r="AA37" s="61"/>
      <c r="AB37" s="61"/>
      <c r="AC37" s="61"/>
      <c r="AD37" s="36"/>
      <c r="AE37" s="36"/>
      <c r="AF37" s="36"/>
      <c r="AG37" s="36"/>
      <c r="AH37" s="36"/>
      <c r="AI37" s="36"/>
    </row>
    <row r="38" spans="1:35" ht="18" customHeight="1" x14ac:dyDescent="0.25">
      <c r="A38" s="36"/>
      <c r="B38" s="2">
        <v>31</v>
      </c>
      <c r="C38" s="16" t="s">
        <v>304</v>
      </c>
      <c r="D38" s="17" t="s">
        <v>205</v>
      </c>
      <c r="E38" s="18" t="s">
        <v>305</v>
      </c>
      <c r="F38" s="19" t="s">
        <v>306</v>
      </c>
      <c r="G38" s="8"/>
      <c r="H38" s="5" t="str">
        <f t="shared" si="1"/>
        <v/>
      </c>
      <c r="I38" s="36"/>
      <c r="J38" s="36"/>
      <c r="K38" s="36"/>
      <c r="L38" s="36"/>
      <c r="M38" s="36"/>
      <c r="N38" s="36"/>
      <c r="O38" s="36"/>
      <c r="P38" s="39"/>
      <c r="Q38" s="62" t="str">
        <f t="shared" si="0"/>
        <v>หญิง</v>
      </c>
      <c r="R38" s="61"/>
      <c r="S38" s="61"/>
      <c r="T38" s="61"/>
      <c r="U38" s="61"/>
      <c r="V38" s="61"/>
      <c r="W38" s="61"/>
      <c r="X38" s="61"/>
      <c r="Y38" s="61"/>
      <c r="Z38" s="61"/>
      <c r="AA38" s="61"/>
      <c r="AB38" s="61"/>
      <c r="AC38" s="61"/>
      <c r="AD38" s="36"/>
      <c r="AE38" s="36"/>
      <c r="AF38" s="36"/>
      <c r="AG38" s="36"/>
      <c r="AH38" s="36"/>
      <c r="AI38" s="36"/>
    </row>
    <row r="39" spans="1:35" ht="18" customHeight="1" x14ac:dyDescent="0.25">
      <c r="A39" s="36"/>
      <c r="B39" s="2">
        <v>32</v>
      </c>
      <c r="C39" s="20" t="s">
        <v>307</v>
      </c>
      <c r="D39" s="17" t="s">
        <v>205</v>
      </c>
      <c r="E39" s="21" t="s">
        <v>86</v>
      </c>
      <c r="F39" s="22" t="s">
        <v>308</v>
      </c>
      <c r="G39" s="8"/>
      <c r="H39" s="5" t="str">
        <f t="shared" si="1"/>
        <v/>
      </c>
      <c r="I39" s="36"/>
      <c r="J39" s="36"/>
      <c r="K39" s="36"/>
      <c r="L39" s="36"/>
      <c r="M39" s="36"/>
      <c r="N39" s="36"/>
      <c r="O39" s="36"/>
      <c r="P39" s="39"/>
      <c r="Q39" s="62" t="str">
        <f t="shared" si="0"/>
        <v>หญิง</v>
      </c>
      <c r="R39" s="61"/>
      <c r="S39" s="61"/>
      <c r="T39" s="61"/>
      <c r="U39" s="61"/>
      <c r="V39" s="61"/>
      <c r="W39" s="61"/>
      <c r="X39" s="61"/>
      <c r="Y39" s="61"/>
      <c r="Z39" s="61"/>
      <c r="AA39" s="61"/>
      <c r="AB39" s="61"/>
      <c r="AC39" s="61"/>
      <c r="AD39" s="36"/>
      <c r="AE39" s="36"/>
      <c r="AF39" s="36"/>
      <c r="AG39" s="36"/>
      <c r="AH39" s="36"/>
      <c r="AI39" s="36"/>
    </row>
    <row r="40" spans="1:35" ht="16.5" customHeight="1" x14ac:dyDescent="0.25">
      <c r="A40" s="36"/>
      <c r="B40" s="2">
        <v>33</v>
      </c>
      <c r="C40" s="16" t="s">
        <v>309</v>
      </c>
      <c r="D40" s="17" t="s">
        <v>205</v>
      </c>
      <c r="E40" s="18" t="s">
        <v>310</v>
      </c>
      <c r="F40" s="19" t="s">
        <v>141</v>
      </c>
      <c r="G40" s="8"/>
      <c r="H40" s="5" t="str">
        <f t="shared" si="1"/>
        <v/>
      </c>
      <c r="I40" s="36"/>
      <c r="J40" s="36"/>
      <c r="K40" s="36"/>
      <c r="L40" s="36"/>
      <c r="M40" s="36"/>
      <c r="N40" s="36"/>
      <c r="O40" s="36"/>
      <c r="P40" s="39"/>
      <c r="Q40" s="62" t="str">
        <f t="shared" si="0"/>
        <v>หญิง</v>
      </c>
      <c r="R40" s="61"/>
      <c r="S40" s="61"/>
      <c r="T40" s="61"/>
      <c r="U40" s="61"/>
      <c r="V40" s="61"/>
      <c r="W40" s="61"/>
      <c r="X40" s="61"/>
      <c r="Y40" s="61"/>
      <c r="Z40" s="61"/>
      <c r="AA40" s="61"/>
      <c r="AB40" s="61"/>
      <c r="AC40" s="61"/>
      <c r="AD40" s="36"/>
      <c r="AE40" s="36"/>
      <c r="AF40" s="36"/>
      <c r="AG40" s="36"/>
      <c r="AH40" s="36"/>
      <c r="AI40" s="36"/>
    </row>
    <row r="41" spans="1:35" ht="16.5" customHeight="1" x14ac:dyDescent="0.25">
      <c r="A41" s="36"/>
      <c r="B41" s="2">
        <v>34</v>
      </c>
      <c r="C41" s="20" t="s">
        <v>311</v>
      </c>
      <c r="D41" s="17" t="s">
        <v>205</v>
      </c>
      <c r="E41" s="21" t="s">
        <v>312</v>
      </c>
      <c r="F41" s="22" t="s">
        <v>140</v>
      </c>
      <c r="G41" s="8"/>
      <c r="H41" s="5" t="str">
        <f t="shared" si="1"/>
        <v/>
      </c>
      <c r="I41" s="36"/>
      <c r="J41" s="36"/>
      <c r="K41" s="36"/>
      <c r="L41" s="36"/>
      <c r="M41" s="36"/>
      <c r="N41" s="36"/>
      <c r="O41" s="36"/>
      <c r="P41" s="39"/>
      <c r="Q41" s="62" t="str">
        <f t="shared" si="0"/>
        <v>หญิง</v>
      </c>
      <c r="R41" s="61"/>
      <c r="S41" s="61"/>
      <c r="T41" s="61"/>
      <c r="U41" s="61"/>
      <c r="V41" s="61"/>
      <c r="W41" s="61"/>
      <c r="X41" s="61"/>
      <c r="Y41" s="61"/>
      <c r="Z41" s="61"/>
      <c r="AA41" s="61"/>
      <c r="AB41" s="61"/>
      <c r="AC41" s="61"/>
      <c r="AD41" s="36"/>
      <c r="AE41" s="36"/>
      <c r="AF41" s="36"/>
      <c r="AG41" s="36"/>
      <c r="AH41" s="36"/>
      <c r="AI41" s="36"/>
    </row>
    <row r="42" spans="1:35" ht="16.5" customHeight="1" x14ac:dyDescent="0.25">
      <c r="A42" s="36"/>
      <c r="B42" s="2">
        <v>35</v>
      </c>
      <c r="C42" s="16" t="s">
        <v>313</v>
      </c>
      <c r="D42" s="17" t="s">
        <v>205</v>
      </c>
      <c r="E42" s="18" t="s">
        <v>314</v>
      </c>
      <c r="F42" s="19" t="s">
        <v>13</v>
      </c>
      <c r="G42" s="8"/>
      <c r="H42" s="5" t="str">
        <f t="shared" si="1"/>
        <v/>
      </c>
      <c r="I42" s="36"/>
      <c r="J42" s="36"/>
      <c r="K42" s="36"/>
      <c r="L42" s="36"/>
      <c r="M42" s="36"/>
      <c r="N42" s="36"/>
      <c r="O42" s="36"/>
      <c r="P42" s="39"/>
      <c r="Q42" s="62" t="str">
        <f t="shared" si="0"/>
        <v>หญิง</v>
      </c>
      <c r="R42" s="61"/>
      <c r="S42" s="61"/>
      <c r="T42" s="61"/>
      <c r="U42" s="61"/>
      <c r="V42" s="61"/>
      <c r="W42" s="61"/>
      <c r="X42" s="61"/>
      <c r="Y42" s="61"/>
      <c r="Z42" s="61"/>
      <c r="AA42" s="61"/>
      <c r="AB42" s="61"/>
      <c r="AC42" s="61"/>
      <c r="AD42" s="36"/>
      <c r="AE42" s="36"/>
      <c r="AF42" s="36"/>
      <c r="AG42" s="36"/>
      <c r="AH42" s="36"/>
      <c r="AI42" s="36"/>
    </row>
    <row r="43" spans="1:35" ht="16.5" customHeight="1" x14ac:dyDescent="0.25">
      <c r="A43" s="36"/>
      <c r="B43" s="2">
        <v>36</v>
      </c>
      <c r="C43" s="20" t="s">
        <v>315</v>
      </c>
      <c r="D43" s="17" t="s">
        <v>205</v>
      </c>
      <c r="E43" s="21" t="s">
        <v>316</v>
      </c>
      <c r="F43" s="22" t="s">
        <v>317</v>
      </c>
      <c r="G43" s="8"/>
      <c r="H43" s="5" t="str">
        <f t="shared" si="1"/>
        <v/>
      </c>
      <c r="I43" s="36"/>
      <c r="J43" s="36"/>
      <c r="K43" s="36"/>
      <c r="L43" s="36"/>
      <c r="M43" s="36"/>
      <c r="N43" s="36"/>
      <c r="O43" s="36"/>
      <c r="P43" s="39"/>
      <c r="Q43" s="62" t="str">
        <f t="shared" si="0"/>
        <v>หญิง</v>
      </c>
      <c r="R43" s="61"/>
      <c r="S43" s="61"/>
      <c r="T43" s="61"/>
      <c r="U43" s="61"/>
      <c r="V43" s="61"/>
      <c r="W43" s="61"/>
      <c r="X43" s="61"/>
      <c r="Y43" s="61"/>
      <c r="Z43" s="61"/>
      <c r="AA43" s="61"/>
      <c r="AB43" s="61"/>
      <c r="AC43" s="61"/>
      <c r="AD43" s="36"/>
      <c r="AE43" s="36"/>
      <c r="AF43" s="36"/>
      <c r="AG43" s="36"/>
      <c r="AH43" s="36"/>
      <c r="AI43" s="36"/>
    </row>
    <row r="44" spans="1:35" ht="16.5" customHeight="1" x14ac:dyDescent="0.25">
      <c r="A44" s="36"/>
      <c r="B44" s="2">
        <v>37</v>
      </c>
      <c r="C44" s="16" t="s">
        <v>318</v>
      </c>
      <c r="D44" s="17" t="s">
        <v>205</v>
      </c>
      <c r="E44" s="18" t="s">
        <v>319</v>
      </c>
      <c r="F44" s="19" t="s">
        <v>320</v>
      </c>
      <c r="G44" s="8"/>
      <c r="H44" s="5" t="str">
        <f t="shared" si="1"/>
        <v/>
      </c>
      <c r="I44" s="36"/>
      <c r="J44" s="36"/>
      <c r="K44" s="36"/>
      <c r="L44" s="36"/>
      <c r="M44" s="36"/>
      <c r="N44" s="36"/>
      <c r="O44" s="36"/>
      <c r="P44" s="39"/>
      <c r="Q44" s="62" t="str">
        <f t="shared" si="0"/>
        <v>หญิง</v>
      </c>
      <c r="R44" s="61"/>
      <c r="S44" s="61"/>
      <c r="T44" s="61"/>
      <c r="U44" s="61"/>
      <c r="V44" s="61"/>
      <c r="W44" s="61"/>
      <c r="X44" s="61"/>
      <c r="Y44" s="61"/>
      <c r="Z44" s="61"/>
      <c r="AA44" s="61"/>
      <c r="AB44" s="61"/>
      <c r="AC44" s="61"/>
      <c r="AD44" s="36"/>
      <c r="AE44" s="36"/>
      <c r="AF44" s="36"/>
      <c r="AG44" s="36"/>
      <c r="AH44" s="36"/>
      <c r="AI44" s="36"/>
    </row>
    <row r="45" spans="1:35" ht="16.5" customHeight="1" x14ac:dyDescent="0.25">
      <c r="A45" s="36"/>
      <c r="B45" s="2">
        <v>38</v>
      </c>
      <c r="C45" s="20" t="s">
        <v>321</v>
      </c>
      <c r="D45" s="17" t="s">
        <v>205</v>
      </c>
      <c r="E45" s="21" t="s">
        <v>322</v>
      </c>
      <c r="F45" s="22" t="s">
        <v>323</v>
      </c>
      <c r="G45" s="8"/>
      <c r="H45" s="5" t="str">
        <f t="shared" si="1"/>
        <v/>
      </c>
      <c r="I45" s="36"/>
      <c r="J45" s="36"/>
      <c r="K45" s="36"/>
      <c r="L45" s="36"/>
      <c r="M45" s="36"/>
      <c r="N45" s="36"/>
      <c r="O45" s="36"/>
      <c r="P45" s="39"/>
      <c r="Q45" s="62" t="str">
        <f t="shared" si="0"/>
        <v>หญิง</v>
      </c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1"/>
      <c r="AC45" s="61"/>
      <c r="AD45" s="36"/>
      <c r="AE45" s="36"/>
      <c r="AF45" s="36"/>
      <c r="AG45" s="36"/>
      <c r="AH45" s="36"/>
      <c r="AI45" s="36"/>
    </row>
    <row r="46" spans="1:35" ht="16.5" customHeight="1" x14ac:dyDescent="0.25">
      <c r="A46" s="36"/>
      <c r="B46" s="2">
        <v>39</v>
      </c>
      <c r="C46" s="16" t="s">
        <v>324</v>
      </c>
      <c r="D46" s="17" t="s">
        <v>205</v>
      </c>
      <c r="E46" s="18" t="s">
        <v>325</v>
      </c>
      <c r="F46" s="19" t="s">
        <v>326</v>
      </c>
      <c r="G46" s="8"/>
      <c r="H46" s="5" t="str">
        <f t="shared" si="1"/>
        <v/>
      </c>
      <c r="I46" s="36"/>
      <c r="J46" s="36"/>
      <c r="K46" s="36"/>
      <c r="L46" s="36"/>
      <c r="M46" s="36"/>
      <c r="N46" s="36"/>
      <c r="O46" s="36"/>
      <c r="P46" s="39"/>
      <c r="Q46" s="62" t="str">
        <f t="shared" si="0"/>
        <v>หญิง</v>
      </c>
      <c r="R46" s="61"/>
      <c r="S46" s="61"/>
      <c r="T46" s="61"/>
      <c r="U46" s="61"/>
      <c r="V46" s="61"/>
      <c r="W46" s="61"/>
      <c r="X46" s="61"/>
      <c r="Y46" s="61"/>
      <c r="Z46" s="61"/>
      <c r="AA46" s="61"/>
      <c r="AB46" s="61"/>
      <c r="AC46" s="61"/>
      <c r="AD46" s="36"/>
      <c r="AE46" s="36"/>
      <c r="AF46" s="36"/>
      <c r="AG46" s="36"/>
      <c r="AH46" s="36"/>
      <c r="AI46" s="36"/>
    </row>
    <row r="47" spans="1:35" ht="16.5" customHeight="1" x14ac:dyDescent="0.25">
      <c r="A47" s="36"/>
      <c r="B47" s="2">
        <v>40</v>
      </c>
      <c r="C47" s="20" t="s">
        <v>327</v>
      </c>
      <c r="D47" s="17" t="s">
        <v>205</v>
      </c>
      <c r="E47" s="21" t="s">
        <v>328</v>
      </c>
      <c r="F47" s="22" t="s">
        <v>329</v>
      </c>
      <c r="G47" s="8"/>
      <c r="H47" s="5" t="str">
        <f t="shared" si="1"/>
        <v/>
      </c>
      <c r="I47" s="36"/>
      <c r="J47" s="36"/>
      <c r="K47" s="36"/>
      <c r="L47" s="36"/>
      <c r="M47" s="36"/>
      <c r="N47" s="36"/>
      <c r="O47" s="36"/>
      <c r="P47" s="39"/>
      <c r="Q47" s="62" t="str">
        <f t="shared" si="0"/>
        <v>หญิง</v>
      </c>
      <c r="R47" s="61"/>
      <c r="S47" s="61"/>
      <c r="T47" s="61"/>
      <c r="U47" s="61"/>
      <c r="V47" s="61"/>
      <c r="W47" s="61"/>
      <c r="X47" s="61"/>
      <c r="Y47" s="61"/>
      <c r="Z47" s="61"/>
      <c r="AA47" s="61"/>
      <c r="AB47" s="61"/>
      <c r="AC47" s="61"/>
      <c r="AD47" s="36"/>
      <c r="AE47" s="36"/>
      <c r="AF47" s="36"/>
      <c r="AG47" s="36"/>
      <c r="AH47" s="36"/>
      <c r="AI47" s="36"/>
    </row>
    <row r="48" spans="1:35" ht="15.75" customHeight="1" x14ac:dyDescent="0.25">
      <c r="A48" s="36"/>
      <c r="B48" s="2">
        <v>41</v>
      </c>
      <c r="C48" s="16" t="s">
        <v>330</v>
      </c>
      <c r="D48" s="17" t="s">
        <v>205</v>
      </c>
      <c r="E48" s="18" t="s">
        <v>331</v>
      </c>
      <c r="F48" s="19" t="s">
        <v>332</v>
      </c>
      <c r="G48" s="8"/>
      <c r="H48" s="5" t="str">
        <f t="shared" si="1"/>
        <v/>
      </c>
      <c r="I48" s="36"/>
      <c r="J48" s="36"/>
      <c r="K48" s="36"/>
      <c r="L48" s="36"/>
      <c r="M48" s="36"/>
      <c r="N48" s="36"/>
      <c r="O48" s="36"/>
      <c r="P48" s="39"/>
      <c r="Q48" s="62" t="str">
        <f t="shared" si="0"/>
        <v>หญิง</v>
      </c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6"/>
      <c r="AI48" s="36"/>
    </row>
    <row r="49" spans="1:35" ht="16.5" customHeight="1" x14ac:dyDescent="0.25">
      <c r="A49" s="36"/>
      <c r="B49" s="2">
        <v>42</v>
      </c>
      <c r="C49" s="2" t="s">
        <v>333</v>
      </c>
      <c r="D49" s="45" t="s">
        <v>205</v>
      </c>
      <c r="E49" s="45" t="s">
        <v>334</v>
      </c>
      <c r="F49" s="19" t="s">
        <v>335</v>
      </c>
      <c r="G49" s="8"/>
      <c r="H49" s="5" t="str">
        <f t="shared" si="1"/>
        <v/>
      </c>
      <c r="I49" s="36"/>
      <c r="J49" s="36"/>
      <c r="K49" s="36"/>
      <c r="L49" s="36"/>
      <c r="M49" s="36"/>
      <c r="N49" s="36"/>
      <c r="O49" s="36"/>
      <c r="P49" s="39"/>
      <c r="Q49" s="62" t="str">
        <f t="shared" ref="Q49:Q52" si="5">IF(LEFT(D49,7)="เด็กชาย","ชาย",IF(LEFT(D49,8)="เด็กหญิง","หญิง",IF(LEFT(D49,3)="นาย","ชาย",IF(LEFT(D49,6)="นางสาว","หญิง"))))</f>
        <v>หญิง</v>
      </c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</row>
    <row r="50" spans="1:35" ht="16.5" customHeight="1" x14ac:dyDescent="0.25">
      <c r="A50" s="36"/>
      <c r="B50" s="2">
        <v>43</v>
      </c>
      <c r="C50" s="16"/>
      <c r="D50" s="17"/>
      <c r="E50" s="18"/>
      <c r="F50" s="19"/>
      <c r="G50" s="8"/>
      <c r="H50" s="5" t="str">
        <f t="shared" si="1"/>
        <v/>
      </c>
      <c r="I50" s="36"/>
      <c r="J50" s="36"/>
      <c r="K50" s="36"/>
      <c r="L50" s="36"/>
      <c r="M50" s="36"/>
      <c r="N50" s="36"/>
      <c r="O50" s="36"/>
      <c r="P50" s="39"/>
      <c r="Q50" s="62" t="b">
        <f t="shared" si="5"/>
        <v>0</v>
      </c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</row>
    <row r="51" spans="1:35" ht="16.5" customHeight="1" x14ac:dyDescent="0.25">
      <c r="A51" s="36"/>
      <c r="B51" s="2">
        <v>44</v>
      </c>
      <c r="C51" s="2"/>
      <c r="D51" s="45"/>
      <c r="E51" s="45"/>
      <c r="F51" s="19"/>
      <c r="G51" s="8"/>
      <c r="H51" s="5" t="str">
        <f t="shared" si="1"/>
        <v/>
      </c>
      <c r="I51" s="36"/>
      <c r="J51" s="36"/>
      <c r="K51" s="36"/>
      <c r="L51" s="36"/>
      <c r="M51" s="36"/>
      <c r="N51" s="36"/>
      <c r="O51" s="36"/>
      <c r="P51" s="39"/>
      <c r="Q51" s="62" t="b">
        <f t="shared" si="5"/>
        <v>0</v>
      </c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</row>
    <row r="52" spans="1:35" ht="16.5" customHeight="1" x14ac:dyDescent="0.25">
      <c r="A52" s="36"/>
      <c r="B52" s="2">
        <v>45</v>
      </c>
      <c r="C52" s="16"/>
      <c r="D52" s="17"/>
      <c r="E52" s="18"/>
      <c r="F52" s="19"/>
      <c r="G52" s="8"/>
      <c r="H52" s="5" t="str">
        <f t="shared" si="1"/>
        <v/>
      </c>
      <c r="I52" s="36"/>
      <c r="J52" s="36"/>
      <c r="K52" s="36"/>
      <c r="L52" s="36"/>
      <c r="M52" s="36"/>
      <c r="N52" s="36"/>
      <c r="O52" s="36"/>
      <c r="P52" s="39"/>
      <c r="Q52" s="62" t="b">
        <f t="shared" si="5"/>
        <v>0</v>
      </c>
      <c r="R52" s="3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6"/>
      <c r="AH52" s="36"/>
      <c r="AI52" s="36"/>
    </row>
    <row r="53" spans="1:35" x14ac:dyDescent="0.25">
      <c r="A53" s="36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</row>
    <row r="54" spans="1:35" x14ac:dyDescent="0.25">
      <c r="A54" s="36"/>
      <c r="B54" s="36"/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36"/>
    </row>
    <row r="55" spans="1:35" x14ac:dyDescent="0.25">
      <c r="A55" s="36"/>
      <c r="B55" s="36"/>
      <c r="C55" s="36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</row>
    <row r="56" spans="1:35" x14ac:dyDescent="0.25">
      <c r="A56" s="36"/>
      <c r="B56" s="36"/>
      <c r="C56" s="36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</row>
    <row r="57" spans="1:35" x14ac:dyDescent="0.25">
      <c r="A57" s="36"/>
      <c r="B57" s="36"/>
      <c r="C57" s="36"/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36"/>
      <c r="AH57" s="36"/>
      <c r="AI57" s="36"/>
    </row>
    <row r="58" spans="1:35" x14ac:dyDescent="0.25">
      <c r="A58" s="36"/>
      <c r="B58" s="36"/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36"/>
      <c r="AG58" s="36"/>
      <c r="AH58" s="36"/>
      <c r="AI58" s="36"/>
    </row>
    <row r="59" spans="1:35" x14ac:dyDescent="0.25">
      <c r="A59" s="36"/>
      <c r="B59" s="36"/>
      <c r="C59" s="36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36"/>
      <c r="AH59" s="36"/>
      <c r="AI59" s="36"/>
    </row>
    <row r="60" spans="1:35" x14ac:dyDescent="0.25">
      <c r="A60" s="36"/>
      <c r="B60" s="36"/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36"/>
      <c r="AI60" s="36"/>
    </row>
    <row r="61" spans="1:35" x14ac:dyDescent="0.25">
      <c r="A61" s="36"/>
      <c r="B61" s="36"/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36"/>
      <c r="AH61" s="36"/>
      <c r="AI61" s="36"/>
    </row>
    <row r="62" spans="1:35" x14ac:dyDescent="0.25">
      <c r="A62" s="36"/>
      <c r="B62" s="36"/>
      <c r="C62" s="36"/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  <c r="AF62" s="36"/>
      <c r="AG62" s="36"/>
      <c r="AH62" s="36"/>
      <c r="AI62" s="36"/>
    </row>
    <row r="63" spans="1:35" x14ac:dyDescent="0.25">
      <c r="A63" s="36"/>
      <c r="B63" s="36"/>
      <c r="C63" s="36"/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36"/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  <c r="AF63" s="36"/>
      <c r="AG63" s="36"/>
      <c r="AH63" s="36"/>
      <c r="AI63" s="36"/>
    </row>
    <row r="64" spans="1:35" x14ac:dyDescent="0.25">
      <c r="A64" s="36"/>
      <c r="B64" s="36"/>
      <c r="C64" s="36"/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  <c r="AF64" s="36"/>
      <c r="AG64" s="36"/>
      <c r="AH64" s="36"/>
      <c r="AI64" s="36"/>
    </row>
    <row r="65" spans="1:35" x14ac:dyDescent="0.25">
      <c r="A65" s="36"/>
      <c r="B65" s="36"/>
      <c r="C65" s="36"/>
      <c r="D65" s="36"/>
      <c r="E65" s="36"/>
      <c r="F65" s="36"/>
      <c r="G65" s="36"/>
      <c r="H65" s="36"/>
      <c r="I65" s="36"/>
      <c r="J65" s="36"/>
      <c r="K65" s="36"/>
      <c r="L65" s="36"/>
      <c r="M65" s="36"/>
      <c r="N65" s="36"/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  <c r="AF65" s="36"/>
      <c r="AG65" s="36"/>
      <c r="AH65" s="36"/>
      <c r="AI65" s="36"/>
    </row>
    <row r="66" spans="1:35" x14ac:dyDescent="0.25">
      <c r="A66" s="36"/>
      <c r="B66" s="36"/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  <c r="AF66" s="36"/>
      <c r="AG66" s="36"/>
      <c r="AH66" s="36"/>
      <c r="AI66" s="36"/>
    </row>
    <row r="67" spans="1:35" x14ac:dyDescent="0.25">
      <c r="A67" s="36"/>
      <c r="B67" s="36"/>
      <c r="C67" s="36" t="s">
        <v>10</v>
      </c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36"/>
      <c r="O67" s="36"/>
      <c r="P67" s="36"/>
      <c r="Q67" s="36"/>
      <c r="R67" s="36"/>
      <c r="S67" s="36"/>
      <c r="T67" s="36"/>
      <c r="U67" s="36"/>
      <c r="V67" s="36"/>
      <c r="W67" s="36"/>
      <c r="X67" s="36"/>
      <c r="Y67" s="36"/>
      <c r="Z67" s="36"/>
      <c r="AA67" s="36"/>
      <c r="AB67" s="36"/>
      <c r="AC67" s="36"/>
      <c r="AD67" s="36"/>
      <c r="AE67" s="36"/>
      <c r="AF67" s="36"/>
      <c r="AG67" s="36"/>
      <c r="AH67" s="36"/>
      <c r="AI67" s="36"/>
    </row>
    <row r="68" spans="1:35" x14ac:dyDescent="0.25">
      <c r="A68" s="36"/>
      <c r="B68" s="36"/>
      <c r="C68" s="36" t="s">
        <v>15</v>
      </c>
      <c r="D68" s="36"/>
      <c r="E68" s="36"/>
      <c r="F68" s="36"/>
      <c r="G68" s="36"/>
      <c r="H68" s="36"/>
      <c r="I68" s="36"/>
      <c r="J68" s="36"/>
      <c r="K68" s="36"/>
      <c r="L68" s="36"/>
      <c r="M68" s="36"/>
      <c r="N68" s="36"/>
      <c r="O68" s="36"/>
      <c r="P68" s="36"/>
      <c r="Q68" s="36"/>
      <c r="R68" s="36"/>
      <c r="S68" s="36"/>
      <c r="T68" s="36"/>
      <c r="U68" s="36"/>
      <c r="V68" s="36"/>
      <c r="W68" s="36"/>
      <c r="X68" s="36"/>
      <c r="Y68" s="36"/>
      <c r="Z68" s="36"/>
      <c r="AA68" s="36"/>
      <c r="AB68" s="36"/>
      <c r="AC68" s="36"/>
      <c r="AD68" s="36"/>
      <c r="AE68" s="36"/>
      <c r="AF68" s="36"/>
      <c r="AG68" s="36"/>
      <c r="AH68" s="36"/>
      <c r="AI68" s="36"/>
    </row>
    <row r="69" spans="1:35" x14ac:dyDescent="0.25">
      <c r="A69" s="36"/>
      <c r="B69" s="36"/>
      <c r="C69" s="36" t="s">
        <v>153</v>
      </c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36"/>
      <c r="O69" s="36"/>
      <c r="P69" s="36"/>
      <c r="Q69" s="36"/>
      <c r="R69" s="36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  <c r="AF69" s="36"/>
      <c r="AG69" s="36"/>
      <c r="AH69" s="36"/>
      <c r="AI69" s="36"/>
    </row>
    <row r="70" spans="1:35" x14ac:dyDescent="0.25">
      <c r="A70" s="36"/>
      <c r="B70" s="36"/>
      <c r="C70" s="36" t="s">
        <v>154</v>
      </c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6"/>
      <c r="O70" s="36"/>
      <c r="P70" s="36"/>
      <c r="Q70" s="36"/>
      <c r="R70" s="36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  <c r="AF70" s="36"/>
      <c r="AG70" s="36"/>
      <c r="AH70" s="36"/>
      <c r="AI70" s="36"/>
    </row>
    <row r="71" spans="1:35" x14ac:dyDescent="0.25">
      <c r="A71" s="36"/>
      <c r="B71" s="36"/>
      <c r="C71" s="36"/>
      <c r="D71" s="36"/>
      <c r="E71" s="36"/>
      <c r="F71" s="36"/>
      <c r="G71" s="36"/>
      <c r="H71" s="36"/>
      <c r="I71" s="36"/>
      <c r="J71" s="36"/>
      <c r="K71" s="36"/>
      <c r="L71" s="36"/>
      <c r="M71" s="36"/>
      <c r="N71" s="36"/>
      <c r="O71" s="36"/>
      <c r="P71" s="36"/>
      <c r="Q71" s="36"/>
      <c r="R71" s="36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  <c r="AF71" s="36"/>
      <c r="AG71" s="36"/>
      <c r="AH71" s="36"/>
      <c r="AI71" s="36"/>
    </row>
    <row r="72" spans="1:35" x14ac:dyDescent="0.25">
      <c r="A72" s="36"/>
      <c r="B72" s="36"/>
      <c r="C72" s="36"/>
      <c r="D72" s="36"/>
      <c r="E72" s="36"/>
      <c r="F72" s="36"/>
      <c r="G72" s="36"/>
      <c r="H72" s="36"/>
      <c r="I72" s="36"/>
      <c r="J72" s="36"/>
      <c r="K72" s="36"/>
      <c r="L72" s="36"/>
      <c r="M72" s="36"/>
      <c r="N72" s="36"/>
      <c r="O72" s="36"/>
      <c r="P72" s="36"/>
      <c r="Q72" s="36"/>
      <c r="R72" s="36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  <c r="AF72" s="36"/>
      <c r="AG72" s="36"/>
      <c r="AH72" s="36"/>
      <c r="AI72" s="36"/>
    </row>
    <row r="73" spans="1:35" x14ac:dyDescent="0.25">
      <c r="A73" s="36"/>
      <c r="B73" s="36"/>
      <c r="C73" s="36"/>
      <c r="D73" s="36"/>
      <c r="E73" s="36"/>
      <c r="F73" s="36"/>
      <c r="G73" s="36"/>
      <c r="H73" s="36"/>
      <c r="I73" s="36"/>
      <c r="J73" s="36"/>
      <c r="K73" s="36"/>
      <c r="L73" s="36"/>
      <c r="M73" s="36"/>
      <c r="N73" s="36"/>
      <c r="O73" s="36"/>
      <c r="P73" s="36"/>
      <c r="Q73" s="36"/>
      <c r="R73" s="36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  <c r="AF73" s="36"/>
      <c r="AG73" s="36"/>
      <c r="AH73" s="36"/>
      <c r="AI73" s="36"/>
    </row>
    <row r="74" spans="1:35" x14ac:dyDescent="0.25">
      <c r="A74" s="36"/>
      <c r="B74" s="36"/>
      <c r="C74" s="36"/>
      <c r="D74" s="36"/>
      <c r="E74" s="36"/>
      <c r="F74" s="36"/>
      <c r="G74" s="36"/>
      <c r="H74" s="36"/>
      <c r="I74" s="36"/>
      <c r="J74" s="36"/>
      <c r="K74" s="36"/>
      <c r="L74" s="36"/>
      <c r="M74" s="36"/>
      <c r="N74" s="36"/>
      <c r="O74" s="36"/>
      <c r="P74" s="36"/>
      <c r="Q74" s="36"/>
      <c r="R74" s="36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  <c r="AF74" s="36"/>
      <c r="AG74" s="36"/>
      <c r="AH74" s="36"/>
      <c r="AI74" s="36"/>
    </row>
    <row r="75" spans="1:35" x14ac:dyDescent="0.25">
      <c r="A75" s="36"/>
      <c r="B75" s="36"/>
      <c r="C75" s="36"/>
      <c r="D75" s="36"/>
      <c r="E75" s="36"/>
      <c r="F75" s="36"/>
      <c r="G75" s="36"/>
      <c r="H75" s="36"/>
      <c r="I75" s="36"/>
      <c r="J75" s="36"/>
      <c r="K75" s="36"/>
      <c r="L75" s="36"/>
      <c r="M75" s="36"/>
      <c r="N75" s="36"/>
      <c r="O75" s="36"/>
      <c r="P75" s="36"/>
      <c r="Q75" s="36"/>
      <c r="R75" s="36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  <c r="AF75" s="36"/>
      <c r="AG75" s="36"/>
      <c r="AH75" s="36"/>
      <c r="AI75" s="36"/>
    </row>
    <row r="76" spans="1:35" x14ac:dyDescent="0.25">
      <c r="A76" s="36"/>
      <c r="B76" s="36"/>
      <c r="C76" s="36"/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36"/>
      <c r="O76" s="36"/>
      <c r="P76" s="36"/>
      <c r="Q76" s="36"/>
      <c r="R76" s="36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  <c r="AF76" s="36"/>
      <c r="AG76" s="36"/>
      <c r="AH76" s="36"/>
      <c r="AI76" s="36"/>
    </row>
    <row r="77" spans="1:35" x14ac:dyDescent="0.25">
      <c r="A77" s="36"/>
      <c r="B77" s="36"/>
      <c r="C77" s="36"/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36"/>
      <c r="O77" s="36"/>
      <c r="P77" s="36"/>
      <c r="Q77" s="36"/>
      <c r="R77" s="36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  <c r="AF77" s="36"/>
      <c r="AG77" s="36"/>
      <c r="AH77" s="36"/>
      <c r="AI77" s="36"/>
    </row>
    <row r="78" spans="1:35" x14ac:dyDescent="0.25">
      <c r="A78" s="36"/>
      <c r="B78" s="36"/>
      <c r="C78" s="36"/>
      <c r="D78" s="36"/>
      <c r="E78" s="36"/>
      <c r="F78" s="36"/>
      <c r="G78" s="36"/>
      <c r="H78" s="36"/>
      <c r="I78" s="36"/>
      <c r="J78" s="36"/>
      <c r="K78" s="36"/>
      <c r="L78" s="36"/>
      <c r="M78" s="36"/>
      <c r="N78" s="36"/>
      <c r="O78" s="36"/>
      <c r="P78" s="36"/>
      <c r="Q78" s="36"/>
      <c r="R78" s="36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  <c r="AF78" s="36"/>
      <c r="AG78" s="36"/>
      <c r="AH78" s="36"/>
      <c r="AI78" s="36"/>
    </row>
    <row r="79" spans="1:35" x14ac:dyDescent="0.25">
      <c r="A79" s="36"/>
      <c r="B79" s="36"/>
      <c r="C79" s="36"/>
      <c r="D79" s="36"/>
      <c r="E79" s="36"/>
      <c r="F79" s="36"/>
      <c r="G79" s="36"/>
      <c r="H79" s="36"/>
      <c r="I79" s="36"/>
      <c r="J79" s="36"/>
      <c r="K79" s="36"/>
      <c r="L79" s="36"/>
      <c r="M79" s="36"/>
      <c r="N79" s="36"/>
      <c r="O79" s="36"/>
      <c r="P79" s="36"/>
      <c r="Q79" s="36"/>
      <c r="R79" s="36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  <c r="AF79" s="36"/>
      <c r="AG79" s="36"/>
      <c r="AH79" s="36"/>
      <c r="AI79" s="36"/>
    </row>
    <row r="80" spans="1:35" x14ac:dyDescent="0.25">
      <c r="A80" s="36"/>
      <c r="B80" s="36"/>
      <c r="C80" s="36"/>
      <c r="D80" s="36"/>
      <c r="E80" s="36"/>
      <c r="F80" s="36"/>
      <c r="G80" s="36"/>
      <c r="H80" s="36"/>
      <c r="I80" s="36"/>
      <c r="J80" s="36"/>
      <c r="K80" s="36"/>
      <c r="L80" s="36"/>
      <c r="M80" s="36"/>
      <c r="N80" s="36"/>
      <c r="O80" s="36"/>
      <c r="P80" s="36"/>
      <c r="Q80" s="36"/>
      <c r="R80" s="36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  <c r="AF80" s="36"/>
      <c r="AG80" s="36"/>
      <c r="AH80" s="36"/>
      <c r="AI80" s="36"/>
    </row>
    <row r="81" spans="1:35" x14ac:dyDescent="0.25">
      <c r="A81" s="36"/>
      <c r="B81" s="36"/>
      <c r="C81" s="36"/>
      <c r="D81" s="36"/>
      <c r="E81" s="36"/>
      <c r="F81" s="36"/>
      <c r="G81" s="36"/>
      <c r="H81" s="36"/>
      <c r="I81" s="36"/>
      <c r="J81" s="36"/>
      <c r="K81" s="36"/>
      <c r="L81" s="36"/>
      <c r="M81" s="36"/>
      <c r="N81" s="36"/>
      <c r="O81" s="36"/>
      <c r="P81" s="36"/>
      <c r="Q81" s="36"/>
      <c r="R81" s="36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  <c r="AF81" s="36"/>
      <c r="AG81" s="36"/>
      <c r="AH81" s="36"/>
      <c r="AI81" s="36"/>
    </row>
    <row r="82" spans="1:35" x14ac:dyDescent="0.25">
      <c r="A82" s="36"/>
      <c r="B82" s="36"/>
      <c r="C82" s="36"/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  <c r="AF82" s="36"/>
      <c r="AG82" s="36"/>
      <c r="AH82" s="36"/>
      <c r="AI82" s="36"/>
    </row>
    <row r="83" spans="1:35" x14ac:dyDescent="0.25">
      <c r="A83" s="36"/>
      <c r="B83" s="36"/>
      <c r="C83" s="36"/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6"/>
      <c r="O83" s="36"/>
      <c r="P83" s="36"/>
      <c r="Q83" s="36"/>
      <c r="R83" s="36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  <c r="AF83" s="36"/>
      <c r="AG83" s="36"/>
      <c r="AH83" s="36"/>
      <c r="AI83" s="36"/>
    </row>
    <row r="84" spans="1:35" x14ac:dyDescent="0.25">
      <c r="A84" s="36"/>
      <c r="B84" s="36"/>
      <c r="C84" s="36"/>
      <c r="D84" s="36"/>
      <c r="E84" s="36"/>
      <c r="F84" s="36"/>
      <c r="G84" s="36"/>
      <c r="H84" s="36"/>
      <c r="I84" s="36"/>
      <c r="J84" s="36"/>
      <c r="K84" s="36"/>
      <c r="L84" s="36"/>
      <c r="M84" s="36"/>
      <c r="N84" s="36"/>
      <c r="O84" s="36"/>
      <c r="P84" s="36"/>
      <c r="Q84" s="36"/>
      <c r="R84" s="36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  <c r="AF84" s="36"/>
      <c r="AG84" s="36"/>
      <c r="AH84" s="36"/>
      <c r="AI84" s="36"/>
    </row>
    <row r="85" spans="1:35" x14ac:dyDescent="0.25">
      <c r="A85" s="36"/>
      <c r="B85" s="36"/>
      <c r="C85" s="36"/>
      <c r="D85" s="36"/>
      <c r="E85" s="36"/>
      <c r="F85" s="36"/>
      <c r="G85" s="36"/>
      <c r="H85" s="36"/>
      <c r="I85" s="36"/>
      <c r="J85" s="36"/>
      <c r="K85" s="36"/>
      <c r="L85" s="36"/>
      <c r="M85" s="36"/>
      <c r="N85" s="36"/>
      <c r="O85" s="36"/>
      <c r="P85" s="36"/>
      <c r="Q85" s="36"/>
      <c r="R85" s="36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  <c r="AF85" s="36"/>
      <c r="AG85" s="36"/>
      <c r="AH85" s="36"/>
      <c r="AI85" s="36"/>
    </row>
    <row r="86" spans="1:35" x14ac:dyDescent="0.25">
      <c r="A86" s="36"/>
      <c r="B86" s="36"/>
      <c r="C86" s="36"/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36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  <c r="AF86" s="36"/>
      <c r="AG86" s="36"/>
      <c r="AH86" s="36"/>
      <c r="AI86" s="36"/>
    </row>
    <row r="87" spans="1:35" x14ac:dyDescent="0.25">
      <c r="A87" s="36"/>
      <c r="B87" s="36"/>
      <c r="C87" s="36"/>
      <c r="D87" s="36"/>
      <c r="E87" s="36"/>
      <c r="F87" s="36"/>
      <c r="G87" s="36"/>
      <c r="H87" s="36"/>
      <c r="I87" s="36"/>
      <c r="J87" s="36"/>
      <c r="K87" s="36"/>
      <c r="L87" s="36"/>
      <c r="M87" s="36"/>
      <c r="N87" s="36"/>
      <c r="O87" s="36"/>
      <c r="P87" s="36"/>
      <c r="Q87" s="36"/>
      <c r="R87" s="36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  <c r="AF87" s="36"/>
      <c r="AG87" s="36"/>
      <c r="AH87" s="36"/>
      <c r="AI87" s="36"/>
    </row>
    <row r="88" spans="1:35" x14ac:dyDescent="0.25">
      <c r="A88" s="36"/>
      <c r="B88" s="36"/>
      <c r="C88" s="36"/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36"/>
      <c r="O88" s="36"/>
      <c r="P88" s="36"/>
      <c r="Q88" s="36"/>
      <c r="R88" s="36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F88" s="36"/>
      <c r="AG88" s="36"/>
      <c r="AH88" s="36"/>
      <c r="AI88" s="36"/>
    </row>
    <row r="89" spans="1:35" x14ac:dyDescent="0.25">
      <c r="A89" s="36"/>
      <c r="B89" s="36"/>
      <c r="C89" s="36"/>
      <c r="D89" s="36"/>
      <c r="E89" s="36"/>
      <c r="F89" s="36"/>
      <c r="G89" s="36"/>
      <c r="H89" s="36"/>
      <c r="I89" s="36"/>
      <c r="J89" s="36"/>
      <c r="K89" s="36"/>
      <c r="L89" s="36"/>
      <c r="M89" s="36"/>
      <c r="N89" s="36"/>
      <c r="O89" s="36"/>
      <c r="P89" s="36"/>
      <c r="Q89" s="36"/>
      <c r="R89" s="36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F89" s="36"/>
      <c r="AG89" s="36"/>
      <c r="AH89" s="36"/>
      <c r="AI89" s="36"/>
    </row>
    <row r="90" spans="1:35" x14ac:dyDescent="0.25">
      <c r="A90" s="36"/>
      <c r="B90" s="36"/>
      <c r="C90" s="36"/>
      <c r="D90" s="36"/>
      <c r="E90" s="36"/>
      <c r="F90" s="36"/>
      <c r="G90" s="36"/>
      <c r="H90" s="36"/>
      <c r="I90" s="36"/>
      <c r="J90" s="36"/>
      <c r="K90" s="36"/>
      <c r="L90" s="36"/>
      <c r="M90" s="36"/>
      <c r="N90" s="36"/>
      <c r="O90" s="36"/>
      <c r="P90" s="36"/>
      <c r="Q90" s="36"/>
      <c r="R90" s="36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F90" s="36"/>
      <c r="AG90" s="36"/>
      <c r="AH90" s="36"/>
      <c r="AI90" s="36"/>
    </row>
    <row r="91" spans="1:35" x14ac:dyDescent="0.25">
      <c r="A91" s="36"/>
      <c r="B91" s="36"/>
      <c r="C91" s="36"/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6"/>
      <c r="O91" s="36"/>
      <c r="P91" s="36"/>
      <c r="Q91" s="36"/>
      <c r="R91" s="36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F91" s="36"/>
      <c r="AG91" s="36"/>
      <c r="AH91" s="36"/>
      <c r="AI91" s="36"/>
    </row>
    <row r="92" spans="1:35" x14ac:dyDescent="0.25">
      <c r="A92" s="36"/>
      <c r="B92" s="36"/>
      <c r="C92" s="36"/>
      <c r="D92" s="36"/>
      <c r="E92" s="36"/>
      <c r="F92" s="36"/>
      <c r="G92" s="36"/>
      <c r="H92" s="36"/>
      <c r="I92" s="36"/>
      <c r="J92" s="36"/>
      <c r="K92" s="36"/>
      <c r="L92" s="36"/>
      <c r="M92" s="36"/>
      <c r="N92" s="36"/>
      <c r="O92" s="36"/>
      <c r="P92" s="36"/>
      <c r="Q92" s="36"/>
      <c r="R92" s="36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  <c r="AF92" s="36"/>
      <c r="AG92" s="36"/>
      <c r="AH92" s="36"/>
      <c r="AI92" s="36"/>
    </row>
    <row r="93" spans="1:35" x14ac:dyDescent="0.25">
      <c r="F93" s="36"/>
      <c r="G93" s="36"/>
      <c r="H93" s="36"/>
      <c r="I93" s="36"/>
      <c r="J93" s="36"/>
      <c r="K93" s="36"/>
      <c r="L93" s="36"/>
      <c r="M93" s="36"/>
      <c r="N93" s="36"/>
      <c r="O93" s="36"/>
      <c r="P93" s="36"/>
      <c r="Q93" s="36"/>
      <c r="R93" s="36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F93" s="36"/>
      <c r="AG93" s="36"/>
      <c r="AH93" s="36"/>
      <c r="AI93" s="36"/>
    </row>
    <row r="94" spans="1:35" x14ac:dyDescent="0.25">
      <c r="F94" s="36"/>
      <c r="G94" s="36"/>
      <c r="H94" s="36"/>
      <c r="I94" s="36"/>
      <c r="J94" s="36"/>
      <c r="K94" s="36"/>
      <c r="L94" s="36"/>
      <c r="M94" s="36"/>
      <c r="N94" s="36"/>
      <c r="O94" s="36"/>
      <c r="P94" s="36"/>
      <c r="Q94" s="36"/>
      <c r="R94" s="36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F94" s="36"/>
      <c r="AG94" s="36"/>
      <c r="AH94" s="36"/>
      <c r="AI94" s="36"/>
    </row>
    <row r="95" spans="1:35" x14ac:dyDescent="0.25">
      <c r="F95" s="36"/>
      <c r="G95" s="36"/>
      <c r="H95" s="36"/>
      <c r="I95" s="36"/>
      <c r="J95" s="36"/>
      <c r="K95" s="36"/>
      <c r="L95" s="36"/>
      <c r="M95" s="36"/>
      <c r="N95" s="36"/>
      <c r="O95" s="36"/>
      <c r="P95" s="36"/>
      <c r="Q95" s="36"/>
      <c r="R95" s="36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F95" s="36"/>
      <c r="AG95" s="36"/>
      <c r="AH95" s="36"/>
      <c r="AI95" s="36"/>
    </row>
    <row r="96" spans="1:35" x14ac:dyDescent="0.25">
      <c r="F96" s="36"/>
      <c r="G96" s="36"/>
      <c r="H96" s="36"/>
      <c r="I96" s="36"/>
      <c r="J96" s="36"/>
      <c r="K96" s="36"/>
      <c r="L96" s="36"/>
      <c r="M96" s="36"/>
      <c r="N96" s="36"/>
      <c r="O96" s="36"/>
      <c r="P96" s="36"/>
      <c r="Q96" s="36"/>
      <c r="R96" s="36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F96" s="36"/>
      <c r="AG96" s="36"/>
      <c r="AH96" s="36"/>
      <c r="AI96" s="36"/>
    </row>
    <row r="97" spans="6:35" x14ac:dyDescent="0.25">
      <c r="F97" s="36"/>
      <c r="G97" s="36"/>
      <c r="H97" s="36"/>
      <c r="I97" s="36"/>
      <c r="J97" s="36"/>
      <c r="K97" s="36"/>
      <c r="L97" s="36"/>
      <c r="M97" s="36"/>
      <c r="N97" s="36"/>
      <c r="O97" s="36"/>
      <c r="P97" s="36"/>
      <c r="Q97" s="36"/>
      <c r="R97" s="36"/>
      <c r="S97" s="36"/>
      <c r="T97" s="36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F97" s="36"/>
      <c r="AG97" s="36"/>
      <c r="AH97" s="36"/>
      <c r="AI97" s="36"/>
    </row>
    <row r="98" spans="6:35" x14ac:dyDescent="0.25">
      <c r="F98" s="36"/>
      <c r="G98" s="36"/>
      <c r="H98" s="36"/>
      <c r="I98" s="36"/>
      <c r="J98" s="36"/>
      <c r="K98" s="36"/>
      <c r="L98" s="36"/>
      <c r="M98" s="36"/>
      <c r="N98" s="36"/>
      <c r="O98" s="36"/>
      <c r="P98" s="36"/>
      <c r="Q98" s="36"/>
      <c r="R98" s="36"/>
      <c r="S98" s="36"/>
      <c r="T98" s="36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F98" s="36"/>
      <c r="AG98" s="36"/>
      <c r="AH98" s="36"/>
      <c r="AI98" s="36"/>
    </row>
    <row r="99" spans="6:35" x14ac:dyDescent="0.25">
      <c r="F99" s="36"/>
      <c r="G99" s="36"/>
      <c r="H99" s="36"/>
      <c r="I99" s="36"/>
      <c r="J99" s="36"/>
      <c r="K99" s="36"/>
      <c r="L99" s="36"/>
      <c r="M99" s="36"/>
      <c r="N99" s="36"/>
      <c r="O99" s="36"/>
      <c r="P99" s="36"/>
      <c r="Q99" s="36"/>
      <c r="R99" s="36"/>
      <c r="S99" s="36"/>
      <c r="T99" s="36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F99" s="36"/>
      <c r="AG99" s="36"/>
      <c r="AH99" s="36"/>
      <c r="AI99" s="36"/>
    </row>
    <row r="100" spans="6:35" x14ac:dyDescent="0.25">
      <c r="F100" s="36"/>
      <c r="G100" s="36"/>
      <c r="H100" s="36"/>
      <c r="I100" s="36"/>
      <c r="J100" s="36"/>
      <c r="K100" s="36"/>
      <c r="L100" s="36"/>
      <c r="M100" s="36"/>
      <c r="N100" s="36"/>
      <c r="O100" s="36"/>
      <c r="P100" s="36"/>
      <c r="Q100" s="36"/>
      <c r="R100" s="36"/>
      <c r="S100" s="36"/>
      <c r="T100" s="36"/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F100" s="36"/>
      <c r="AG100" s="36"/>
      <c r="AH100" s="36"/>
      <c r="AI100" s="36"/>
    </row>
    <row r="101" spans="6:35" x14ac:dyDescent="0.25">
      <c r="F101" s="36"/>
      <c r="G101" s="36"/>
      <c r="H101" s="36"/>
      <c r="I101" s="36"/>
      <c r="J101" s="36"/>
      <c r="K101" s="36"/>
      <c r="L101" s="36"/>
      <c r="M101" s="36"/>
      <c r="N101" s="36"/>
      <c r="O101" s="36"/>
      <c r="P101" s="36"/>
      <c r="Q101" s="36"/>
      <c r="R101" s="36"/>
      <c r="S101" s="36"/>
      <c r="T101" s="36"/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  <c r="AF101" s="36"/>
      <c r="AG101" s="36"/>
      <c r="AH101" s="36"/>
      <c r="AI101" s="36"/>
    </row>
    <row r="102" spans="6:35" x14ac:dyDescent="0.25">
      <c r="F102" s="36"/>
      <c r="G102" s="36"/>
      <c r="H102" s="36"/>
      <c r="I102" s="36"/>
      <c r="J102" s="36"/>
      <c r="K102" s="36"/>
      <c r="L102" s="36"/>
      <c r="M102" s="36"/>
      <c r="N102" s="36"/>
      <c r="O102" s="36"/>
      <c r="P102" s="36"/>
      <c r="Q102" s="36"/>
      <c r="R102" s="36"/>
      <c r="S102" s="36"/>
      <c r="T102" s="36"/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F102" s="36"/>
      <c r="AG102" s="36"/>
      <c r="AH102" s="36"/>
      <c r="AI102" s="36"/>
    </row>
    <row r="103" spans="6:35" x14ac:dyDescent="0.25">
      <c r="F103" s="36"/>
      <c r="G103" s="36"/>
      <c r="H103" s="36"/>
      <c r="I103" s="36"/>
      <c r="J103" s="36"/>
      <c r="K103" s="36"/>
      <c r="L103" s="36"/>
      <c r="M103" s="36"/>
      <c r="N103" s="36"/>
      <c r="O103" s="36"/>
      <c r="P103" s="36"/>
      <c r="Q103" s="36"/>
      <c r="R103" s="36"/>
      <c r="S103" s="36"/>
      <c r="T103" s="36"/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  <c r="AF103" s="36"/>
      <c r="AG103" s="36"/>
      <c r="AH103" s="36"/>
      <c r="AI103" s="36"/>
    </row>
    <row r="104" spans="6:35" x14ac:dyDescent="0.25">
      <c r="F104" s="36"/>
      <c r="G104" s="36"/>
      <c r="H104" s="36"/>
      <c r="I104" s="36"/>
      <c r="J104" s="36"/>
      <c r="K104" s="36"/>
      <c r="L104" s="36"/>
      <c r="M104" s="36"/>
      <c r="N104" s="36"/>
      <c r="O104" s="36"/>
      <c r="P104" s="36"/>
      <c r="Q104" s="36"/>
      <c r="R104" s="36"/>
      <c r="S104" s="36"/>
      <c r="T104" s="36"/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  <c r="AF104" s="36"/>
      <c r="AG104" s="36"/>
      <c r="AH104" s="36"/>
      <c r="AI104" s="36"/>
    </row>
    <row r="105" spans="6:35" x14ac:dyDescent="0.25">
      <c r="F105" s="36"/>
      <c r="G105" s="36"/>
      <c r="H105" s="36"/>
      <c r="I105" s="36"/>
      <c r="J105" s="36"/>
      <c r="K105" s="36"/>
      <c r="L105" s="36"/>
      <c r="M105" s="36"/>
      <c r="N105" s="36"/>
      <c r="O105" s="36"/>
      <c r="P105" s="36"/>
      <c r="Q105" s="36"/>
      <c r="R105" s="36"/>
      <c r="S105" s="36"/>
      <c r="T105" s="36"/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  <c r="AF105" s="36"/>
      <c r="AG105" s="36"/>
      <c r="AH105" s="36"/>
      <c r="AI105" s="36"/>
    </row>
    <row r="106" spans="6:35" x14ac:dyDescent="0.25">
      <c r="F106" s="36"/>
      <c r="G106" s="36"/>
      <c r="H106" s="36"/>
      <c r="I106" s="36"/>
      <c r="J106" s="36"/>
      <c r="K106" s="36"/>
      <c r="L106" s="36"/>
      <c r="M106" s="36"/>
      <c r="N106" s="36"/>
      <c r="O106" s="36"/>
      <c r="P106" s="36"/>
      <c r="Q106" s="36"/>
      <c r="R106" s="36"/>
      <c r="S106" s="36"/>
      <c r="T106" s="36"/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  <c r="AF106" s="36"/>
      <c r="AG106" s="36"/>
      <c r="AH106" s="36"/>
      <c r="AI106" s="36"/>
    </row>
    <row r="107" spans="6:35" x14ac:dyDescent="0.25">
      <c r="F107" s="36"/>
      <c r="G107" s="36"/>
      <c r="H107" s="36"/>
      <c r="I107" s="36"/>
      <c r="J107" s="36"/>
      <c r="K107" s="36"/>
      <c r="L107" s="36"/>
      <c r="M107" s="36"/>
      <c r="N107" s="36"/>
      <c r="O107" s="36"/>
      <c r="P107" s="36"/>
      <c r="Q107" s="36"/>
      <c r="R107" s="36"/>
      <c r="S107" s="36"/>
      <c r="T107" s="36"/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  <c r="AF107" s="36"/>
      <c r="AG107" s="36"/>
      <c r="AH107" s="36"/>
      <c r="AI107" s="36"/>
    </row>
    <row r="108" spans="6:35" x14ac:dyDescent="0.25">
      <c r="F108" s="36"/>
      <c r="G108" s="36"/>
      <c r="H108" s="36"/>
      <c r="I108" s="36"/>
      <c r="J108" s="36"/>
      <c r="K108" s="36"/>
      <c r="L108" s="36"/>
      <c r="M108" s="36"/>
      <c r="N108" s="36"/>
      <c r="O108" s="36"/>
      <c r="P108" s="36"/>
      <c r="Q108" s="36"/>
      <c r="R108" s="36"/>
      <c r="S108" s="36"/>
      <c r="T108" s="36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  <c r="AF108" s="36"/>
      <c r="AG108" s="36"/>
      <c r="AH108" s="36"/>
      <c r="AI108" s="36"/>
    </row>
    <row r="109" spans="6:35" x14ac:dyDescent="0.25">
      <c r="F109" s="36"/>
      <c r="G109" s="36"/>
      <c r="H109" s="36"/>
      <c r="I109" s="36"/>
      <c r="J109" s="36"/>
      <c r="K109" s="36"/>
      <c r="L109" s="36"/>
      <c r="M109" s="36"/>
      <c r="N109" s="36"/>
      <c r="O109" s="36"/>
      <c r="P109" s="36"/>
      <c r="Q109" s="36"/>
      <c r="R109" s="36"/>
      <c r="S109" s="36"/>
      <c r="T109" s="36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  <c r="AF109" s="36"/>
      <c r="AG109" s="36"/>
      <c r="AH109" s="36"/>
      <c r="AI109" s="36"/>
    </row>
    <row r="110" spans="6:35" x14ac:dyDescent="0.25">
      <c r="F110" s="36"/>
      <c r="G110" s="36"/>
      <c r="H110" s="36"/>
      <c r="I110" s="36"/>
      <c r="J110" s="36"/>
      <c r="K110" s="36"/>
      <c r="L110" s="36"/>
      <c r="M110" s="36"/>
      <c r="N110" s="36"/>
      <c r="O110" s="36"/>
      <c r="P110" s="36"/>
      <c r="Q110" s="36"/>
      <c r="R110" s="36"/>
      <c r="S110" s="36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  <c r="AF110" s="36"/>
      <c r="AG110" s="36"/>
      <c r="AH110" s="36"/>
      <c r="AI110" s="36"/>
    </row>
    <row r="111" spans="6:35" x14ac:dyDescent="0.25">
      <c r="F111" s="36"/>
      <c r="G111" s="36"/>
      <c r="H111" s="36"/>
      <c r="I111" s="36"/>
      <c r="J111" s="36"/>
      <c r="K111" s="36"/>
      <c r="L111" s="36"/>
      <c r="M111" s="36"/>
      <c r="N111" s="36"/>
      <c r="O111" s="36"/>
      <c r="P111" s="36"/>
      <c r="Q111" s="36"/>
      <c r="R111" s="36"/>
      <c r="S111" s="36"/>
      <c r="T111" s="36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  <c r="AF111" s="36"/>
      <c r="AG111" s="36"/>
      <c r="AH111" s="36"/>
      <c r="AI111" s="36"/>
    </row>
    <row r="112" spans="6:35" x14ac:dyDescent="0.25">
      <c r="F112" s="36"/>
      <c r="G112" s="36"/>
      <c r="H112" s="36"/>
      <c r="I112" s="36"/>
      <c r="J112" s="36"/>
      <c r="K112" s="36"/>
      <c r="L112" s="36"/>
      <c r="M112" s="36"/>
      <c r="N112" s="36"/>
      <c r="O112" s="36"/>
      <c r="P112" s="36"/>
      <c r="Q112" s="36"/>
      <c r="R112" s="36"/>
      <c r="S112" s="36"/>
      <c r="T112" s="36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  <c r="AF112" s="36"/>
      <c r="AG112" s="36"/>
      <c r="AH112" s="36"/>
      <c r="AI112" s="36"/>
    </row>
    <row r="113" spans="6:17" x14ac:dyDescent="0.25">
      <c r="F113" s="36"/>
      <c r="G113" s="36"/>
      <c r="H113" s="36"/>
      <c r="I113" s="36"/>
      <c r="J113" s="36"/>
      <c r="K113" s="36"/>
      <c r="L113" s="36"/>
      <c r="M113" s="36"/>
      <c r="N113" s="36"/>
      <c r="O113" s="36"/>
      <c r="P113" s="36"/>
      <c r="Q113" s="36"/>
    </row>
    <row r="114" spans="6:17" x14ac:dyDescent="0.25">
      <c r="F114" s="36"/>
      <c r="G114" s="36"/>
      <c r="H114" s="36"/>
      <c r="I114" s="36"/>
      <c r="J114" s="36"/>
      <c r="K114" s="36"/>
      <c r="L114" s="36"/>
      <c r="M114" s="36"/>
      <c r="N114" s="36"/>
      <c r="O114" s="36"/>
      <c r="P114" s="36"/>
      <c r="Q114" s="36"/>
    </row>
    <row r="115" spans="6:17" x14ac:dyDescent="0.25">
      <c r="F115" s="36"/>
      <c r="G115" s="36"/>
      <c r="H115" s="36"/>
      <c r="I115" s="36"/>
      <c r="J115" s="36"/>
      <c r="K115" s="36"/>
      <c r="L115" s="36"/>
      <c r="M115" s="36"/>
      <c r="N115" s="36"/>
      <c r="O115" s="36"/>
      <c r="P115" s="36"/>
      <c r="Q115" s="36"/>
    </row>
  </sheetData>
  <sheetProtection sheet="1" objects="1" scenarios="1"/>
  <mergeCells count="33">
    <mergeCell ref="B6:B7"/>
    <mergeCell ref="C6:C7"/>
    <mergeCell ref="B4:N4"/>
    <mergeCell ref="B5:N5"/>
    <mergeCell ref="M16:M18"/>
    <mergeCell ref="M19:M22"/>
    <mergeCell ref="M23:M25"/>
    <mergeCell ref="D6:F7"/>
    <mergeCell ref="G6:G7"/>
    <mergeCell ref="H6:H7"/>
    <mergeCell ref="I6:I7"/>
    <mergeCell ref="J6:J7"/>
    <mergeCell ref="K6:K7"/>
    <mergeCell ref="L6:L7"/>
    <mergeCell ref="J14:J15"/>
    <mergeCell ref="K14:K15"/>
    <mergeCell ref="L14:L15"/>
    <mergeCell ref="T15:V15"/>
    <mergeCell ref="W15:Y15"/>
    <mergeCell ref="Z15:AC15"/>
    <mergeCell ref="T13:V13"/>
    <mergeCell ref="W13:Y13"/>
    <mergeCell ref="Z13:AC13"/>
    <mergeCell ref="T14:V14"/>
    <mergeCell ref="W14:Y14"/>
    <mergeCell ref="Z14:AC14"/>
    <mergeCell ref="S17:T17"/>
    <mergeCell ref="T22:V22"/>
    <mergeCell ref="S18:AC18"/>
    <mergeCell ref="S23:T23"/>
    <mergeCell ref="U23:V23"/>
    <mergeCell ref="Z23:AC23"/>
    <mergeCell ref="W23:Y23"/>
  </mergeCells>
  <dataValidations count="2">
    <dataValidation type="whole" allowBlank="1" showInputMessage="1" showErrorMessage="1" errorTitle="กรอกเฉพาะตัวเลขนะครับ!!" error="เรียนคุณครูโรงเรียนบ้านตาขุนวิทยากรอกเฉพาะตัวเลขและไม่เกิน100 คะแนน ข้อแนะนำกดยกเลิก" sqref="G8:G52" xr:uid="{00000000-0002-0000-0100-000000000000}">
      <formula1>0</formula1>
      <formula2>100</formula2>
    </dataValidation>
    <dataValidation type="list" allowBlank="1" showInputMessage="1" showErrorMessage="1" sqref="P8:P52" xr:uid="{00000000-0002-0000-0100-000001000000}">
      <formula1>$C$67:$C$70</formula1>
    </dataValidation>
  </dataValidations>
  <pageMargins left="0.19685039370078741" right="0.19685039370078741" top="0.35433070866141736" bottom="0.35433070866141736" header="0.31496062992125984" footer="0.31496062992125984"/>
  <pageSetup paperSize="9" scale="86" orientation="portrait" blackAndWhite="1" horizontalDpi="4294967293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BE438"/>
  <sheetViews>
    <sheetView showGridLines="0" zoomScaleNormal="100" workbookViewId="0">
      <selection activeCell="G8" sqref="G8"/>
    </sheetView>
  </sheetViews>
  <sheetFormatPr defaultRowHeight="13.8" x14ac:dyDescent="0.25"/>
  <cols>
    <col min="1" max="1" width="2.296875" style="42" customWidth="1"/>
    <col min="2" max="2" width="4.59765625" style="42" bestFit="1" customWidth="1"/>
    <col min="3" max="3" width="9.69921875" style="42" customWidth="1"/>
    <col min="4" max="4" width="7" style="42" customWidth="1"/>
    <col min="5" max="5" width="8.3984375" style="42" bestFit="1" customWidth="1"/>
    <col min="6" max="6" width="9.8984375" style="42" customWidth="1"/>
    <col min="7" max="7" width="6" style="42" bestFit="1" customWidth="1"/>
    <col min="8" max="8" width="11.296875" style="42" customWidth="1"/>
    <col min="9" max="9" width="1.3984375" style="42" customWidth="1"/>
    <col min="10" max="10" width="9.3984375" style="42" bestFit="1" customWidth="1"/>
    <col min="11" max="12" width="5.296875" style="42" customWidth="1"/>
    <col min="13" max="13" width="12.59765625" style="42" customWidth="1"/>
    <col min="14" max="15" width="3.3984375" style="42" customWidth="1"/>
    <col min="16" max="17" width="8.796875" style="42"/>
    <col min="18" max="18" width="5.59765625" style="42" customWidth="1"/>
    <col min="19" max="19" width="9.296875" style="42" customWidth="1"/>
    <col min="20" max="20" width="7.09765625" style="42" customWidth="1"/>
    <col min="21" max="30" width="5.59765625" style="42" customWidth="1"/>
    <col min="31" max="259" width="8.796875" style="42"/>
    <col min="260" max="260" width="2.296875" style="42" customWidth="1"/>
    <col min="261" max="261" width="4.59765625" style="42" bestFit="1" customWidth="1"/>
    <col min="262" max="262" width="10" style="42" customWidth="1"/>
    <col min="263" max="263" width="24.3984375" style="42" customWidth="1"/>
    <col min="264" max="264" width="6" style="42" bestFit="1" customWidth="1"/>
    <col min="265" max="265" width="9.3984375" style="42" bestFit="1" customWidth="1"/>
    <col min="266" max="266" width="1.69921875" style="42" customWidth="1"/>
    <col min="267" max="267" width="8.09765625" style="42" bestFit="1" customWidth="1"/>
    <col min="268" max="269" width="5.296875" style="42" customWidth="1"/>
    <col min="270" max="270" width="12.59765625" style="42" customWidth="1"/>
    <col min="271" max="271" width="3.3984375" style="42" customWidth="1"/>
    <col min="272" max="515" width="8.796875" style="42"/>
    <col min="516" max="516" width="2.296875" style="42" customWidth="1"/>
    <col min="517" max="517" width="4.59765625" style="42" bestFit="1" customWidth="1"/>
    <col min="518" max="518" width="10" style="42" customWidth="1"/>
    <col min="519" max="519" width="24.3984375" style="42" customWidth="1"/>
    <col min="520" max="520" width="6" style="42" bestFit="1" customWidth="1"/>
    <col min="521" max="521" width="9.3984375" style="42" bestFit="1" customWidth="1"/>
    <col min="522" max="522" width="1.69921875" style="42" customWidth="1"/>
    <col min="523" max="523" width="8.09765625" style="42" bestFit="1" customWidth="1"/>
    <col min="524" max="525" width="5.296875" style="42" customWidth="1"/>
    <col min="526" max="526" width="12.59765625" style="42" customWidth="1"/>
    <col min="527" max="527" width="3.3984375" style="42" customWidth="1"/>
    <col min="528" max="771" width="8.796875" style="42"/>
    <col min="772" max="772" width="2.296875" style="42" customWidth="1"/>
    <col min="773" max="773" width="4.59765625" style="42" bestFit="1" customWidth="1"/>
    <col min="774" max="774" width="10" style="42" customWidth="1"/>
    <col min="775" max="775" width="24.3984375" style="42" customWidth="1"/>
    <col min="776" max="776" width="6" style="42" bestFit="1" customWidth="1"/>
    <col min="777" max="777" width="9.3984375" style="42" bestFit="1" customWidth="1"/>
    <col min="778" max="778" width="1.69921875" style="42" customWidth="1"/>
    <col min="779" max="779" width="8.09765625" style="42" bestFit="1" customWidth="1"/>
    <col min="780" max="781" width="5.296875" style="42" customWidth="1"/>
    <col min="782" max="782" width="12.59765625" style="42" customWidth="1"/>
    <col min="783" max="783" width="3.3984375" style="42" customWidth="1"/>
    <col min="784" max="1027" width="8.796875" style="42"/>
    <col min="1028" max="1028" width="2.296875" style="42" customWidth="1"/>
    <col min="1029" max="1029" width="4.59765625" style="42" bestFit="1" customWidth="1"/>
    <col min="1030" max="1030" width="10" style="42" customWidth="1"/>
    <col min="1031" max="1031" width="24.3984375" style="42" customWidth="1"/>
    <col min="1032" max="1032" width="6" style="42" bestFit="1" customWidth="1"/>
    <col min="1033" max="1033" width="9.3984375" style="42" bestFit="1" customWidth="1"/>
    <col min="1034" max="1034" width="1.69921875" style="42" customWidth="1"/>
    <col min="1035" max="1035" width="8.09765625" style="42" bestFit="1" customWidth="1"/>
    <col min="1036" max="1037" width="5.296875" style="42" customWidth="1"/>
    <col min="1038" max="1038" width="12.59765625" style="42" customWidth="1"/>
    <col min="1039" max="1039" width="3.3984375" style="42" customWidth="1"/>
    <col min="1040" max="1283" width="8.796875" style="42"/>
    <col min="1284" max="1284" width="2.296875" style="42" customWidth="1"/>
    <col min="1285" max="1285" width="4.59765625" style="42" bestFit="1" customWidth="1"/>
    <col min="1286" max="1286" width="10" style="42" customWidth="1"/>
    <col min="1287" max="1287" width="24.3984375" style="42" customWidth="1"/>
    <col min="1288" max="1288" width="6" style="42" bestFit="1" customWidth="1"/>
    <col min="1289" max="1289" width="9.3984375" style="42" bestFit="1" customWidth="1"/>
    <col min="1290" max="1290" width="1.69921875" style="42" customWidth="1"/>
    <col min="1291" max="1291" width="8.09765625" style="42" bestFit="1" customWidth="1"/>
    <col min="1292" max="1293" width="5.296875" style="42" customWidth="1"/>
    <col min="1294" max="1294" width="12.59765625" style="42" customWidth="1"/>
    <col min="1295" max="1295" width="3.3984375" style="42" customWidth="1"/>
    <col min="1296" max="1539" width="8.796875" style="42"/>
    <col min="1540" max="1540" width="2.296875" style="42" customWidth="1"/>
    <col min="1541" max="1541" width="4.59765625" style="42" bestFit="1" customWidth="1"/>
    <col min="1542" max="1542" width="10" style="42" customWidth="1"/>
    <col min="1543" max="1543" width="24.3984375" style="42" customWidth="1"/>
    <col min="1544" max="1544" width="6" style="42" bestFit="1" customWidth="1"/>
    <col min="1545" max="1545" width="9.3984375" style="42" bestFit="1" customWidth="1"/>
    <col min="1546" max="1546" width="1.69921875" style="42" customWidth="1"/>
    <col min="1547" max="1547" width="8.09765625" style="42" bestFit="1" customWidth="1"/>
    <col min="1548" max="1549" width="5.296875" style="42" customWidth="1"/>
    <col min="1550" max="1550" width="12.59765625" style="42" customWidth="1"/>
    <col min="1551" max="1551" width="3.3984375" style="42" customWidth="1"/>
    <col min="1552" max="1795" width="8.796875" style="42"/>
    <col min="1796" max="1796" width="2.296875" style="42" customWidth="1"/>
    <col min="1797" max="1797" width="4.59765625" style="42" bestFit="1" customWidth="1"/>
    <col min="1798" max="1798" width="10" style="42" customWidth="1"/>
    <col min="1799" max="1799" width="24.3984375" style="42" customWidth="1"/>
    <col min="1800" max="1800" width="6" style="42" bestFit="1" customWidth="1"/>
    <col min="1801" max="1801" width="9.3984375" style="42" bestFit="1" customWidth="1"/>
    <col min="1802" max="1802" width="1.69921875" style="42" customWidth="1"/>
    <col min="1803" max="1803" width="8.09765625" style="42" bestFit="1" customWidth="1"/>
    <col min="1804" max="1805" width="5.296875" style="42" customWidth="1"/>
    <col min="1806" max="1806" width="12.59765625" style="42" customWidth="1"/>
    <col min="1807" max="1807" width="3.3984375" style="42" customWidth="1"/>
    <col min="1808" max="2051" width="8.796875" style="42"/>
    <col min="2052" max="2052" width="2.296875" style="42" customWidth="1"/>
    <col min="2053" max="2053" width="4.59765625" style="42" bestFit="1" customWidth="1"/>
    <col min="2054" max="2054" width="10" style="42" customWidth="1"/>
    <col min="2055" max="2055" width="24.3984375" style="42" customWidth="1"/>
    <col min="2056" max="2056" width="6" style="42" bestFit="1" customWidth="1"/>
    <col min="2057" max="2057" width="9.3984375" style="42" bestFit="1" customWidth="1"/>
    <col min="2058" max="2058" width="1.69921875" style="42" customWidth="1"/>
    <col min="2059" max="2059" width="8.09765625" style="42" bestFit="1" customWidth="1"/>
    <col min="2060" max="2061" width="5.296875" style="42" customWidth="1"/>
    <col min="2062" max="2062" width="12.59765625" style="42" customWidth="1"/>
    <col min="2063" max="2063" width="3.3984375" style="42" customWidth="1"/>
    <col min="2064" max="2307" width="8.796875" style="42"/>
    <col min="2308" max="2308" width="2.296875" style="42" customWidth="1"/>
    <col min="2309" max="2309" width="4.59765625" style="42" bestFit="1" customWidth="1"/>
    <col min="2310" max="2310" width="10" style="42" customWidth="1"/>
    <col min="2311" max="2311" width="24.3984375" style="42" customWidth="1"/>
    <col min="2312" max="2312" width="6" style="42" bestFit="1" customWidth="1"/>
    <col min="2313" max="2313" width="9.3984375" style="42" bestFit="1" customWidth="1"/>
    <col min="2314" max="2314" width="1.69921875" style="42" customWidth="1"/>
    <col min="2315" max="2315" width="8.09765625" style="42" bestFit="1" customWidth="1"/>
    <col min="2316" max="2317" width="5.296875" style="42" customWidth="1"/>
    <col min="2318" max="2318" width="12.59765625" style="42" customWidth="1"/>
    <col min="2319" max="2319" width="3.3984375" style="42" customWidth="1"/>
    <col min="2320" max="2563" width="8.796875" style="42"/>
    <col min="2564" max="2564" width="2.296875" style="42" customWidth="1"/>
    <col min="2565" max="2565" width="4.59765625" style="42" bestFit="1" customWidth="1"/>
    <col min="2566" max="2566" width="10" style="42" customWidth="1"/>
    <col min="2567" max="2567" width="24.3984375" style="42" customWidth="1"/>
    <col min="2568" max="2568" width="6" style="42" bestFit="1" customWidth="1"/>
    <col min="2569" max="2569" width="9.3984375" style="42" bestFit="1" customWidth="1"/>
    <col min="2570" max="2570" width="1.69921875" style="42" customWidth="1"/>
    <col min="2571" max="2571" width="8.09765625" style="42" bestFit="1" customWidth="1"/>
    <col min="2572" max="2573" width="5.296875" style="42" customWidth="1"/>
    <col min="2574" max="2574" width="12.59765625" style="42" customWidth="1"/>
    <col min="2575" max="2575" width="3.3984375" style="42" customWidth="1"/>
    <col min="2576" max="2819" width="8.796875" style="42"/>
    <col min="2820" max="2820" width="2.296875" style="42" customWidth="1"/>
    <col min="2821" max="2821" width="4.59765625" style="42" bestFit="1" customWidth="1"/>
    <col min="2822" max="2822" width="10" style="42" customWidth="1"/>
    <col min="2823" max="2823" width="24.3984375" style="42" customWidth="1"/>
    <col min="2824" max="2824" width="6" style="42" bestFit="1" customWidth="1"/>
    <col min="2825" max="2825" width="9.3984375" style="42" bestFit="1" customWidth="1"/>
    <col min="2826" max="2826" width="1.69921875" style="42" customWidth="1"/>
    <col min="2827" max="2827" width="8.09765625" style="42" bestFit="1" customWidth="1"/>
    <col min="2828" max="2829" width="5.296875" style="42" customWidth="1"/>
    <col min="2830" max="2830" width="12.59765625" style="42" customWidth="1"/>
    <col min="2831" max="2831" width="3.3984375" style="42" customWidth="1"/>
    <col min="2832" max="3075" width="8.796875" style="42"/>
    <col min="3076" max="3076" width="2.296875" style="42" customWidth="1"/>
    <col min="3077" max="3077" width="4.59765625" style="42" bestFit="1" customWidth="1"/>
    <col min="3078" max="3078" width="10" style="42" customWidth="1"/>
    <col min="3079" max="3079" width="24.3984375" style="42" customWidth="1"/>
    <col min="3080" max="3080" width="6" style="42" bestFit="1" customWidth="1"/>
    <col min="3081" max="3081" width="9.3984375" style="42" bestFit="1" customWidth="1"/>
    <col min="3082" max="3082" width="1.69921875" style="42" customWidth="1"/>
    <col min="3083" max="3083" width="8.09765625" style="42" bestFit="1" customWidth="1"/>
    <col min="3084" max="3085" width="5.296875" style="42" customWidth="1"/>
    <col min="3086" max="3086" width="12.59765625" style="42" customWidth="1"/>
    <col min="3087" max="3087" width="3.3984375" style="42" customWidth="1"/>
    <col min="3088" max="3331" width="8.796875" style="42"/>
    <col min="3332" max="3332" width="2.296875" style="42" customWidth="1"/>
    <col min="3333" max="3333" width="4.59765625" style="42" bestFit="1" customWidth="1"/>
    <col min="3334" max="3334" width="10" style="42" customWidth="1"/>
    <col min="3335" max="3335" width="24.3984375" style="42" customWidth="1"/>
    <col min="3336" max="3336" width="6" style="42" bestFit="1" customWidth="1"/>
    <col min="3337" max="3337" width="9.3984375" style="42" bestFit="1" customWidth="1"/>
    <col min="3338" max="3338" width="1.69921875" style="42" customWidth="1"/>
    <col min="3339" max="3339" width="8.09765625" style="42" bestFit="1" customWidth="1"/>
    <col min="3340" max="3341" width="5.296875" style="42" customWidth="1"/>
    <col min="3342" max="3342" width="12.59765625" style="42" customWidth="1"/>
    <col min="3343" max="3343" width="3.3984375" style="42" customWidth="1"/>
    <col min="3344" max="3587" width="8.796875" style="42"/>
    <col min="3588" max="3588" width="2.296875" style="42" customWidth="1"/>
    <col min="3589" max="3589" width="4.59765625" style="42" bestFit="1" customWidth="1"/>
    <col min="3590" max="3590" width="10" style="42" customWidth="1"/>
    <col min="3591" max="3591" width="24.3984375" style="42" customWidth="1"/>
    <col min="3592" max="3592" width="6" style="42" bestFit="1" customWidth="1"/>
    <col min="3593" max="3593" width="9.3984375" style="42" bestFit="1" customWidth="1"/>
    <col min="3594" max="3594" width="1.69921875" style="42" customWidth="1"/>
    <col min="3595" max="3595" width="8.09765625" style="42" bestFit="1" customWidth="1"/>
    <col min="3596" max="3597" width="5.296875" style="42" customWidth="1"/>
    <col min="3598" max="3598" width="12.59765625" style="42" customWidth="1"/>
    <col min="3599" max="3599" width="3.3984375" style="42" customWidth="1"/>
    <col min="3600" max="3843" width="8.796875" style="42"/>
    <col min="3844" max="3844" width="2.296875" style="42" customWidth="1"/>
    <col min="3845" max="3845" width="4.59765625" style="42" bestFit="1" customWidth="1"/>
    <col min="3846" max="3846" width="10" style="42" customWidth="1"/>
    <col min="3847" max="3847" width="24.3984375" style="42" customWidth="1"/>
    <col min="3848" max="3848" width="6" style="42" bestFit="1" customWidth="1"/>
    <col min="3849" max="3849" width="9.3984375" style="42" bestFit="1" customWidth="1"/>
    <col min="3850" max="3850" width="1.69921875" style="42" customWidth="1"/>
    <col min="3851" max="3851" width="8.09765625" style="42" bestFit="1" customWidth="1"/>
    <col min="3852" max="3853" width="5.296875" style="42" customWidth="1"/>
    <col min="3854" max="3854" width="12.59765625" style="42" customWidth="1"/>
    <col min="3855" max="3855" width="3.3984375" style="42" customWidth="1"/>
    <col min="3856" max="4099" width="8.796875" style="42"/>
    <col min="4100" max="4100" width="2.296875" style="42" customWidth="1"/>
    <col min="4101" max="4101" width="4.59765625" style="42" bestFit="1" customWidth="1"/>
    <col min="4102" max="4102" width="10" style="42" customWidth="1"/>
    <col min="4103" max="4103" width="24.3984375" style="42" customWidth="1"/>
    <col min="4104" max="4104" width="6" style="42" bestFit="1" customWidth="1"/>
    <col min="4105" max="4105" width="9.3984375" style="42" bestFit="1" customWidth="1"/>
    <col min="4106" max="4106" width="1.69921875" style="42" customWidth="1"/>
    <col min="4107" max="4107" width="8.09765625" style="42" bestFit="1" customWidth="1"/>
    <col min="4108" max="4109" width="5.296875" style="42" customWidth="1"/>
    <col min="4110" max="4110" width="12.59765625" style="42" customWidth="1"/>
    <col min="4111" max="4111" width="3.3984375" style="42" customWidth="1"/>
    <col min="4112" max="4355" width="8.796875" style="42"/>
    <col min="4356" max="4356" width="2.296875" style="42" customWidth="1"/>
    <col min="4357" max="4357" width="4.59765625" style="42" bestFit="1" customWidth="1"/>
    <col min="4358" max="4358" width="10" style="42" customWidth="1"/>
    <col min="4359" max="4359" width="24.3984375" style="42" customWidth="1"/>
    <col min="4360" max="4360" width="6" style="42" bestFit="1" customWidth="1"/>
    <col min="4361" max="4361" width="9.3984375" style="42" bestFit="1" customWidth="1"/>
    <col min="4362" max="4362" width="1.69921875" style="42" customWidth="1"/>
    <col min="4363" max="4363" width="8.09765625" style="42" bestFit="1" customWidth="1"/>
    <col min="4364" max="4365" width="5.296875" style="42" customWidth="1"/>
    <col min="4366" max="4366" width="12.59765625" style="42" customWidth="1"/>
    <col min="4367" max="4367" width="3.3984375" style="42" customWidth="1"/>
    <col min="4368" max="4611" width="8.796875" style="42"/>
    <col min="4612" max="4612" width="2.296875" style="42" customWidth="1"/>
    <col min="4613" max="4613" width="4.59765625" style="42" bestFit="1" customWidth="1"/>
    <col min="4614" max="4614" width="10" style="42" customWidth="1"/>
    <col min="4615" max="4615" width="24.3984375" style="42" customWidth="1"/>
    <col min="4616" max="4616" width="6" style="42" bestFit="1" customWidth="1"/>
    <col min="4617" max="4617" width="9.3984375" style="42" bestFit="1" customWidth="1"/>
    <col min="4618" max="4618" width="1.69921875" style="42" customWidth="1"/>
    <col min="4619" max="4619" width="8.09765625" style="42" bestFit="1" customWidth="1"/>
    <col min="4620" max="4621" width="5.296875" style="42" customWidth="1"/>
    <col min="4622" max="4622" width="12.59765625" style="42" customWidth="1"/>
    <col min="4623" max="4623" width="3.3984375" style="42" customWidth="1"/>
    <col min="4624" max="4867" width="8.796875" style="42"/>
    <col min="4868" max="4868" width="2.296875" style="42" customWidth="1"/>
    <col min="4869" max="4869" width="4.59765625" style="42" bestFit="1" customWidth="1"/>
    <col min="4870" max="4870" width="10" style="42" customWidth="1"/>
    <col min="4871" max="4871" width="24.3984375" style="42" customWidth="1"/>
    <col min="4872" max="4872" width="6" style="42" bestFit="1" customWidth="1"/>
    <col min="4873" max="4873" width="9.3984375" style="42" bestFit="1" customWidth="1"/>
    <col min="4874" max="4874" width="1.69921875" style="42" customWidth="1"/>
    <col min="4875" max="4875" width="8.09765625" style="42" bestFit="1" customWidth="1"/>
    <col min="4876" max="4877" width="5.296875" style="42" customWidth="1"/>
    <col min="4878" max="4878" width="12.59765625" style="42" customWidth="1"/>
    <col min="4879" max="4879" width="3.3984375" style="42" customWidth="1"/>
    <col min="4880" max="5123" width="8.796875" style="42"/>
    <col min="5124" max="5124" width="2.296875" style="42" customWidth="1"/>
    <col min="5125" max="5125" width="4.59765625" style="42" bestFit="1" customWidth="1"/>
    <col min="5126" max="5126" width="10" style="42" customWidth="1"/>
    <col min="5127" max="5127" width="24.3984375" style="42" customWidth="1"/>
    <col min="5128" max="5128" width="6" style="42" bestFit="1" customWidth="1"/>
    <col min="5129" max="5129" width="9.3984375" style="42" bestFit="1" customWidth="1"/>
    <col min="5130" max="5130" width="1.69921875" style="42" customWidth="1"/>
    <col min="5131" max="5131" width="8.09765625" style="42" bestFit="1" customWidth="1"/>
    <col min="5132" max="5133" width="5.296875" style="42" customWidth="1"/>
    <col min="5134" max="5134" width="12.59765625" style="42" customWidth="1"/>
    <col min="5135" max="5135" width="3.3984375" style="42" customWidth="1"/>
    <col min="5136" max="5379" width="8.796875" style="42"/>
    <col min="5380" max="5380" width="2.296875" style="42" customWidth="1"/>
    <col min="5381" max="5381" width="4.59765625" style="42" bestFit="1" customWidth="1"/>
    <col min="5382" max="5382" width="10" style="42" customWidth="1"/>
    <col min="5383" max="5383" width="24.3984375" style="42" customWidth="1"/>
    <col min="5384" max="5384" width="6" style="42" bestFit="1" customWidth="1"/>
    <col min="5385" max="5385" width="9.3984375" style="42" bestFit="1" customWidth="1"/>
    <col min="5386" max="5386" width="1.69921875" style="42" customWidth="1"/>
    <col min="5387" max="5387" width="8.09765625" style="42" bestFit="1" customWidth="1"/>
    <col min="5388" max="5389" width="5.296875" style="42" customWidth="1"/>
    <col min="5390" max="5390" width="12.59765625" style="42" customWidth="1"/>
    <col min="5391" max="5391" width="3.3984375" style="42" customWidth="1"/>
    <col min="5392" max="5635" width="8.796875" style="42"/>
    <col min="5636" max="5636" width="2.296875" style="42" customWidth="1"/>
    <col min="5637" max="5637" width="4.59765625" style="42" bestFit="1" customWidth="1"/>
    <col min="5638" max="5638" width="10" style="42" customWidth="1"/>
    <col min="5639" max="5639" width="24.3984375" style="42" customWidth="1"/>
    <col min="5640" max="5640" width="6" style="42" bestFit="1" customWidth="1"/>
    <col min="5641" max="5641" width="9.3984375" style="42" bestFit="1" customWidth="1"/>
    <col min="5642" max="5642" width="1.69921875" style="42" customWidth="1"/>
    <col min="5643" max="5643" width="8.09765625" style="42" bestFit="1" customWidth="1"/>
    <col min="5644" max="5645" width="5.296875" style="42" customWidth="1"/>
    <col min="5646" max="5646" width="12.59765625" style="42" customWidth="1"/>
    <col min="5647" max="5647" width="3.3984375" style="42" customWidth="1"/>
    <col min="5648" max="5891" width="8.796875" style="42"/>
    <col min="5892" max="5892" width="2.296875" style="42" customWidth="1"/>
    <col min="5893" max="5893" width="4.59765625" style="42" bestFit="1" customWidth="1"/>
    <col min="5894" max="5894" width="10" style="42" customWidth="1"/>
    <col min="5895" max="5895" width="24.3984375" style="42" customWidth="1"/>
    <col min="5896" max="5896" width="6" style="42" bestFit="1" customWidth="1"/>
    <col min="5897" max="5897" width="9.3984375" style="42" bestFit="1" customWidth="1"/>
    <col min="5898" max="5898" width="1.69921875" style="42" customWidth="1"/>
    <col min="5899" max="5899" width="8.09765625" style="42" bestFit="1" customWidth="1"/>
    <col min="5900" max="5901" width="5.296875" style="42" customWidth="1"/>
    <col min="5902" max="5902" width="12.59765625" style="42" customWidth="1"/>
    <col min="5903" max="5903" width="3.3984375" style="42" customWidth="1"/>
    <col min="5904" max="6147" width="8.796875" style="42"/>
    <col min="6148" max="6148" width="2.296875" style="42" customWidth="1"/>
    <col min="6149" max="6149" width="4.59765625" style="42" bestFit="1" customWidth="1"/>
    <col min="6150" max="6150" width="10" style="42" customWidth="1"/>
    <col min="6151" max="6151" width="24.3984375" style="42" customWidth="1"/>
    <col min="6152" max="6152" width="6" style="42" bestFit="1" customWidth="1"/>
    <col min="6153" max="6153" width="9.3984375" style="42" bestFit="1" customWidth="1"/>
    <col min="6154" max="6154" width="1.69921875" style="42" customWidth="1"/>
    <col min="6155" max="6155" width="8.09765625" style="42" bestFit="1" customWidth="1"/>
    <col min="6156" max="6157" width="5.296875" style="42" customWidth="1"/>
    <col min="6158" max="6158" width="12.59765625" style="42" customWidth="1"/>
    <col min="6159" max="6159" width="3.3984375" style="42" customWidth="1"/>
    <col min="6160" max="6403" width="8.796875" style="42"/>
    <col min="6404" max="6404" width="2.296875" style="42" customWidth="1"/>
    <col min="6405" max="6405" width="4.59765625" style="42" bestFit="1" customWidth="1"/>
    <col min="6406" max="6406" width="10" style="42" customWidth="1"/>
    <col min="6407" max="6407" width="24.3984375" style="42" customWidth="1"/>
    <col min="6408" max="6408" width="6" style="42" bestFit="1" customWidth="1"/>
    <col min="6409" max="6409" width="9.3984375" style="42" bestFit="1" customWidth="1"/>
    <col min="6410" max="6410" width="1.69921875" style="42" customWidth="1"/>
    <col min="6411" max="6411" width="8.09765625" style="42" bestFit="1" customWidth="1"/>
    <col min="6412" max="6413" width="5.296875" style="42" customWidth="1"/>
    <col min="6414" max="6414" width="12.59765625" style="42" customWidth="1"/>
    <col min="6415" max="6415" width="3.3984375" style="42" customWidth="1"/>
    <col min="6416" max="6659" width="8.796875" style="42"/>
    <col min="6660" max="6660" width="2.296875" style="42" customWidth="1"/>
    <col min="6661" max="6661" width="4.59765625" style="42" bestFit="1" customWidth="1"/>
    <col min="6662" max="6662" width="10" style="42" customWidth="1"/>
    <col min="6663" max="6663" width="24.3984375" style="42" customWidth="1"/>
    <col min="6664" max="6664" width="6" style="42" bestFit="1" customWidth="1"/>
    <col min="6665" max="6665" width="9.3984375" style="42" bestFit="1" customWidth="1"/>
    <col min="6666" max="6666" width="1.69921875" style="42" customWidth="1"/>
    <col min="6667" max="6667" width="8.09765625" style="42" bestFit="1" customWidth="1"/>
    <col min="6668" max="6669" width="5.296875" style="42" customWidth="1"/>
    <col min="6670" max="6670" width="12.59765625" style="42" customWidth="1"/>
    <col min="6671" max="6671" width="3.3984375" style="42" customWidth="1"/>
    <col min="6672" max="6915" width="8.796875" style="42"/>
    <col min="6916" max="6916" width="2.296875" style="42" customWidth="1"/>
    <col min="6917" max="6917" width="4.59765625" style="42" bestFit="1" customWidth="1"/>
    <col min="6918" max="6918" width="10" style="42" customWidth="1"/>
    <col min="6919" max="6919" width="24.3984375" style="42" customWidth="1"/>
    <col min="6920" max="6920" width="6" style="42" bestFit="1" customWidth="1"/>
    <col min="6921" max="6921" width="9.3984375" style="42" bestFit="1" customWidth="1"/>
    <col min="6922" max="6922" width="1.69921875" style="42" customWidth="1"/>
    <col min="6923" max="6923" width="8.09765625" style="42" bestFit="1" customWidth="1"/>
    <col min="6924" max="6925" width="5.296875" style="42" customWidth="1"/>
    <col min="6926" max="6926" width="12.59765625" style="42" customWidth="1"/>
    <col min="6927" max="6927" width="3.3984375" style="42" customWidth="1"/>
    <col min="6928" max="7171" width="8.796875" style="42"/>
    <col min="7172" max="7172" width="2.296875" style="42" customWidth="1"/>
    <col min="7173" max="7173" width="4.59765625" style="42" bestFit="1" customWidth="1"/>
    <col min="7174" max="7174" width="10" style="42" customWidth="1"/>
    <col min="7175" max="7175" width="24.3984375" style="42" customWidth="1"/>
    <col min="7176" max="7176" width="6" style="42" bestFit="1" customWidth="1"/>
    <col min="7177" max="7177" width="9.3984375" style="42" bestFit="1" customWidth="1"/>
    <col min="7178" max="7178" width="1.69921875" style="42" customWidth="1"/>
    <col min="7179" max="7179" width="8.09765625" style="42" bestFit="1" customWidth="1"/>
    <col min="7180" max="7181" width="5.296875" style="42" customWidth="1"/>
    <col min="7182" max="7182" width="12.59765625" style="42" customWidth="1"/>
    <col min="7183" max="7183" width="3.3984375" style="42" customWidth="1"/>
    <col min="7184" max="7427" width="8.796875" style="42"/>
    <col min="7428" max="7428" width="2.296875" style="42" customWidth="1"/>
    <col min="7429" max="7429" width="4.59765625" style="42" bestFit="1" customWidth="1"/>
    <col min="7430" max="7430" width="10" style="42" customWidth="1"/>
    <col min="7431" max="7431" width="24.3984375" style="42" customWidth="1"/>
    <col min="7432" max="7432" width="6" style="42" bestFit="1" customWidth="1"/>
    <col min="7433" max="7433" width="9.3984375" style="42" bestFit="1" customWidth="1"/>
    <col min="7434" max="7434" width="1.69921875" style="42" customWidth="1"/>
    <col min="7435" max="7435" width="8.09765625" style="42" bestFit="1" customWidth="1"/>
    <col min="7436" max="7437" width="5.296875" style="42" customWidth="1"/>
    <col min="7438" max="7438" width="12.59765625" style="42" customWidth="1"/>
    <col min="7439" max="7439" width="3.3984375" style="42" customWidth="1"/>
    <col min="7440" max="7683" width="8.796875" style="42"/>
    <col min="7684" max="7684" width="2.296875" style="42" customWidth="1"/>
    <col min="7685" max="7685" width="4.59765625" style="42" bestFit="1" customWidth="1"/>
    <col min="7686" max="7686" width="10" style="42" customWidth="1"/>
    <col min="7687" max="7687" width="24.3984375" style="42" customWidth="1"/>
    <col min="7688" max="7688" width="6" style="42" bestFit="1" customWidth="1"/>
    <col min="7689" max="7689" width="9.3984375" style="42" bestFit="1" customWidth="1"/>
    <col min="7690" max="7690" width="1.69921875" style="42" customWidth="1"/>
    <col min="7691" max="7691" width="8.09765625" style="42" bestFit="1" customWidth="1"/>
    <col min="7692" max="7693" width="5.296875" style="42" customWidth="1"/>
    <col min="7694" max="7694" width="12.59765625" style="42" customWidth="1"/>
    <col min="7695" max="7695" width="3.3984375" style="42" customWidth="1"/>
    <col min="7696" max="7939" width="8.796875" style="42"/>
    <col min="7940" max="7940" width="2.296875" style="42" customWidth="1"/>
    <col min="7941" max="7941" width="4.59765625" style="42" bestFit="1" customWidth="1"/>
    <col min="7942" max="7942" width="10" style="42" customWidth="1"/>
    <col min="7943" max="7943" width="24.3984375" style="42" customWidth="1"/>
    <col min="7944" max="7944" width="6" style="42" bestFit="1" customWidth="1"/>
    <col min="7945" max="7945" width="9.3984375" style="42" bestFit="1" customWidth="1"/>
    <col min="7946" max="7946" width="1.69921875" style="42" customWidth="1"/>
    <col min="7947" max="7947" width="8.09765625" style="42" bestFit="1" customWidth="1"/>
    <col min="7948" max="7949" width="5.296875" style="42" customWidth="1"/>
    <col min="7950" max="7950" width="12.59765625" style="42" customWidth="1"/>
    <col min="7951" max="7951" width="3.3984375" style="42" customWidth="1"/>
    <col min="7952" max="8195" width="8.796875" style="42"/>
    <col min="8196" max="8196" width="2.296875" style="42" customWidth="1"/>
    <col min="8197" max="8197" width="4.59765625" style="42" bestFit="1" customWidth="1"/>
    <col min="8198" max="8198" width="10" style="42" customWidth="1"/>
    <col min="8199" max="8199" width="24.3984375" style="42" customWidth="1"/>
    <col min="8200" max="8200" width="6" style="42" bestFit="1" customWidth="1"/>
    <col min="8201" max="8201" width="9.3984375" style="42" bestFit="1" customWidth="1"/>
    <col min="8202" max="8202" width="1.69921875" style="42" customWidth="1"/>
    <col min="8203" max="8203" width="8.09765625" style="42" bestFit="1" customWidth="1"/>
    <col min="8204" max="8205" width="5.296875" style="42" customWidth="1"/>
    <col min="8206" max="8206" width="12.59765625" style="42" customWidth="1"/>
    <col min="8207" max="8207" width="3.3984375" style="42" customWidth="1"/>
    <col min="8208" max="8451" width="8.796875" style="42"/>
    <col min="8452" max="8452" width="2.296875" style="42" customWidth="1"/>
    <col min="8453" max="8453" width="4.59765625" style="42" bestFit="1" customWidth="1"/>
    <col min="8454" max="8454" width="10" style="42" customWidth="1"/>
    <col min="8455" max="8455" width="24.3984375" style="42" customWidth="1"/>
    <col min="8456" max="8456" width="6" style="42" bestFit="1" customWidth="1"/>
    <col min="8457" max="8457" width="9.3984375" style="42" bestFit="1" customWidth="1"/>
    <col min="8458" max="8458" width="1.69921875" style="42" customWidth="1"/>
    <col min="8459" max="8459" width="8.09765625" style="42" bestFit="1" customWidth="1"/>
    <col min="8460" max="8461" width="5.296875" style="42" customWidth="1"/>
    <col min="8462" max="8462" width="12.59765625" style="42" customWidth="1"/>
    <col min="8463" max="8463" width="3.3984375" style="42" customWidth="1"/>
    <col min="8464" max="8707" width="8.796875" style="42"/>
    <col min="8708" max="8708" width="2.296875" style="42" customWidth="1"/>
    <col min="8709" max="8709" width="4.59765625" style="42" bestFit="1" customWidth="1"/>
    <col min="8710" max="8710" width="10" style="42" customWidth="1"/>
    <col min="8711" max="8711" width="24.3984375" style="42" customWidth="1"/>
    <col min="8712" max="8712" width="6" style="42" bestFit="1" customWidth="1"/>
    <col min="8713" max="8713" width="9.3984375" style="42" bestFit="1" customWidth="1"/>
    <col min="8714" max="8714" width="1.69921875" style="42" customWidth="1"/>
    <col min="8715" max="8715" width="8.09765625" style="42" bestFit="1" customWidth="1"/>
    <col min="8716" max="8717" width="5.296875" style="42" customWidth="1"/>
    <col min="8718" max="8718" width="12.59765625" style="42" customWidth="1"/>
    <col min="8719" max="8719" width="3.3984375" style="42" customWidth="1"/>
    <col min="8720" max="8963" width="8.796875" style="42"/>
    <col min="8964" max="8964" width="2.296875" style="42" customWidth="1"/>
    <col min="8965" max="8965" width="4.59765625" style="42" bestFit="1" customWidth="1"/>
    <col min="8966" max="8966" width="10" style="42" customWidth="1"/>
    <col min="8967" max="8967" width="24.3984375" style="42" customWidth="1"/>
    <col min="8968" max="8968" width="6" style="42" bestFit="1" customWidth="1"/>
    <col min="8969" max="8969" width="9.3984375" style="42" bestFit="1" customWidth="1"/>
    <col min="8970" max="8970" width="1.69921875" style="42" customWidth="1"/>
    <col min="8971" max="8971" width="8.09765625" style="42" bestFit="1" customWidth="1"/>
    <col min="8972" max="8973" width="5.296875" style="42" customWidth="1"/>
    <col min="8974" max="8974" width="12.59765625" style="42" customWidth="1"/>
    <col min="8975" max="8975" width="3.3984375" style="42" customWidth="1"/>
    <col min="8976" max="9219" width="8.796875" style="42"/>
    <col min="9220" max="9220" width="2.296875" style="42" customWidth="1"/>
    <col min="9221" max="9221" width="4.59765625" style="42" bestFit="1" customWidth="1"/>
    <col min="9222" max="9222" width="10" style="42" customWidth="1"/>
    <col min="9223" max="9223" width="24.3984375" style="42" customWidth="1"/>
    <col min="9224" max="9224" width="6" style="42" bestFit="1" customWidth="1"/>
    <col min="9225" max="9225" width="9.3984375" style="42" bestFit="1" customWidth="1"/>
    <col min="9226" max="9226" width="1.69921875" style="42" customWidth="1"/>
    <col min="9227" max="9227" width="8.09765625" style="42" bestFit="1" customWidth="1"/>
    <col min="9228" max="9229" width="5.296875" style="42" customWidth="1"/>
    <col min="9230" max="9230" width="12.59765625" style="42" customWidth="1"/>
    <col min="9231" max="9231" width="3.3984375" style="42" customWidth="1"/>
    <col min="9232" max="9475" width="8.796875" style="42"/>
    <col min="9476" max="9476" width="2.296875" style="42" customWidth="1"/>
    <col min="9477" max="9477" width="4.59765625" style="42" bestFit="1" customWidth="1"/>
    <col min="9478" max="9478" width="10" style="42" customWidth="1"/>
    <col min="9479" max="9479" width="24.3984375" style="42" customWidth="1"/>
    <col min="9480" max="9480" width="6" style="42" bestFit="1" customWidth="1"/>
    <col min="9481" max="9481" width="9.3984375" style="42" bestFit="1" customWidth="1"/>
    <col min="9482" max="9482" width="1.69921875" style="42" customWidth="1"/>
    <col min="9483" max="9483" width="8.09765625" style="42" bestFit="1" customWidth="1"/>
    <col min="9484" max="9485" width="5.296875" style="42" customWidth="1"/>
    <col min="9486" max="9486" width="12.59765625" style="42" customWidth="1"/>
    <col min="9487" max="9487" width="3.3984375" style="42" customWidth="1"/>
    <col min="9488" max="9731" width="8.796875" style="42"/>
    <col min="9732" max="9732" width="2.296875" style="42" customWidth="1"/>
    <col min="9733" max="9733" width="4.59765625" style="42" bestFit="1" customWidth="1"/>
    <col min="9734" max="9734" width="10" style="42" customWidth="1"/>
    <col min="9735" max="9735" width="24.3984375" style="42" customWidth="1"/>
    <col min="9736" max="9736" width="6" style="42" bestFit="1" customWidth="1"/>
    <col min="9737" max="9737" width="9.3984375" style="42" bestFit="1" customWidth="1"/>
    <col min="9738" max="9738" width="1.69921875" style="42" customWidth="1"/>
    <col min="9739" max="9739" width="8.09765625" style="42" bestFit="1" customWidth="1"/>
    <col min="9740" max="9741" width="5.296875" style="42" customWidth="1"/>
    <col min="9742" max="9742" width="12.59765625" style="42" customWidth="1"/>
    <col min="9743" max="9743" width="3.3984375" style="42" customWidth="1"/>
    <col min="9744" max="9987" width="8.796875" style="42"/>
    <col min="9988" max="9988" width="2.296875" style="42" customWidth="1"/>
    <col min="9989" max="9989" width="4.59765625" style="42" bestFit="1" customWidth="1"/>
    <col min="9990" max="9990" width="10" style="42" customWidth="1"/>
    <col min="9991" max="9991" width="24.3984375" style="42" customWidth="1"/>
    <col min="9992" max="9992" width="6" style="42" bestFit="1" customWidth="1"/>
    <col min="9993" max="9993" width="9.3984375" style="42" bestFit="1" customWidth="1"/>
    <col min="9994" max="9994" width="1.69921875" style="42" customWidth="1"/>
    <col min="9995" max="9995" width="8.09765625" style="42" bestFit="1" customWidth="1"/>
    <col min="9996" max="9997" width="5.296875" style="42" customWidth="1"/>
    <col min="9998" max="9998" width="12.59765625" style="42" customWidth="1"/>
    <col min="9999" max="9999" width="3.3984375" style="42" customWidth="1"/>
    <col min="10000" max="10243" width="8.796875" style="42"/>
    <col min="10244" max="10244" width="2.296875" style="42" customWidth="1"/>
    <col min="10245" max="10245" width="4.59765625" style="42" bestFit="1" customWidth="1"/>
    <col min="10246" max="10246" width="10" style="42" customWidth="1"/>
    <col min="10247" max="10247" width="24.3984375" style="42" customWidth="1"/>
    <col min="10248" max="10248" width="6" style="42" bestFit="1" customWidth="1"/>
    <col min="10249" max="10249" width="9.3984375" style="42" bestFit="1" customWidth="1"/>
    <col min="10250" max="10250" width="1.69921875" style="42" customWidth="1"/>
    <col min="10251" max="10251" width="8.09765625" style="42" bestFit="1" customWidth="1"/>
    <col min="10252" max="10253" width="5.296875" style="42" customWidth="1"/>
    <col min="10254" max="10254" width="12.59765625" style="42" customWidth="1"/>
    <col min="10255" max="10255" width="3.3984375" style="42" customWidth="1"/>
    <col min="10256" max="10499" width="8.796875" style="42"/>
    <col min="10500" max="10500" width="2.296875" style="42" customWidth="1"/>
    <col min="10501" max="10501" width="4.59765625" style="42" bestFit="1" customWidth="1"/>
    <col min="10502" max="10502" width="10" style="42" customWidth="1"/>
    <col min="10503" max="10503" width="24.3984375" style="42" customWidth="1"/>
    <col min="10504" max="10504" width="6" style="42" bestFit="1" customWidth="1"/>
    <col min="10505" max="10505" width="9.3984375" style="42" bestFit="1" customWidth="1"/>
    <col min="10506" max="10506" width="1.69921875" style="42" customWidth="1"/>
    <col min="10507" max="10507" width="8.09765625" style="42" bestFit="1" customWidth="1"/>
    <col min="10508" max="10509" width="5.296875" style="42" customWidth="1"/>
    <col min="10510" max="10510" width="12.59765625" style="42" customWidth="1"/>
    <col min="10511" max="10511" width="3.3984375" style="42" customWidth="1"/>
    <col min="10512" max="10755" width="8.796875" style="42"/>
    <col min="10756" max="10756" width="2.296875" style="42" customWidth="1"/>
    <col min="10757" max="10757" width="4.59765625" style="42" bestFit="1" customWidth="1"/>
    <col min="10758" max="10758" width="10" style="42" customWidth="1"/>
    <col min="10759" max="10759" width="24.3984375" style="42" customWidth="1"/>
    <col min="10760" max="10760" width="6" style="42" bestFit="1" customWidth="1"/>
    <col min="10761" max="10761" width="9.3984375" style="42" bestFit="1" customWidth="1"/>
    <col min="10762" max="10762" width="1.69921875" style="42" customWidth="1"/>
    <col min="10763" max="10763" width="8.09765625" style="42" bestFit="1" customWidth="1"/>
    <col min="10764" max="10765" width="5.296875" style="42" customWidth="1"/>
    <col min="10766" max="10766" width="12.59765625" style="42" customWidth="1"/>
    <col min="10767" max="10767" width="3.3984375" style="42" customWidth="1"/>
    <col min="10768" max="11011" width="8.796875" style="42"/>
    <col min="11012" max="11012" width="2.296875" style="42" customWidth="1"/>
    <col min="11013" max="11013" width="4.59765625" style="42" bestFit="1" customWidth="1"/>
    <col min="11014" max="11014" width="10" style="42" customWidth="1"/>
    <col min="11015" max="11015" width="24.3984375" style="42" customWidth="1"/>
    <col min="11016" max="11016" width="6" style="42" bestFit="1" customWidth="1"/>
    <col min="11017" max="11017" width="9.3984375" style="42" bestFit="1" customWidth="1"/>
    <col min="11018" max="11018" width="1.69921875" style="42" customWidth="1"/>
    <col min="11019" max="11019" width="8.09765625" style="42" bestFit="1" customWidth="1"/>
    <col min="11020" max="11021" width="5.296875" style="42" customWidth="1"/>
    <col min="11022" max="11022" width="12.59765625" style="42" customWidth="1"/>
    <col min="11023" max="11023" width="3.3984375" style="42" customWidth="1"/>
    <col min="11024" max="11267" width="8.796875" style="42"/>
    <col min="11268" max="11268" width="2.296875" style="42" customWidth="1"/>
    <col min="11269" max="11269" width="4.59765625" style="42" bestFit="1" customWidth="1"/>
    <col min="11270" max="11270" width="10" style="42" customWidth="1"/>
    <col min="11271" max="11271" width="24.3984375" style="42" customWidth="1"/>
    <col min="11272" max="11272" width="6" style="42" bestFit="1" customWidth="1"/>
    <col min="11273" max="11273" width="9.3984375" style="42" bestFit="1" customWidth="1"/>
    <col min="11274" max="11274" width="1.69921875" style="42" customWidth="1"/>
    <col min="11275" max="11275" width="8.09765625" style="42" bestFit="1" customWidth="1"/>
    <col min="11276" max="11277" width="5.296875" style="42" customWidth="1"/>
    <col min="11278" max="11278" width="12.59765625" style="42" customWidth="1"/>
    <col min="11279" max="11279" width="3.3984375" style="42" customWidth="1"/>
    <col min="11280" max="11523" width="8.796875" style="42"/>
    <col min="11524" max="11524" width="2.296875" style="42" customWidth="1"/>
    <col min="11525" max="11525" width="4.59765625" style="42" bestFit="1" customWidth="1"/>
    <col min="11526" max="11526" width="10" style="42" customWidth="1"/>
    <col min="11527" max="11527" width="24.3984375" style="42" customWidth="1"/>
    <col min="11528" max="11528" width="6" style="42" bestFit="1" customWidth="1"/>
    <col min="11529" max="11529" width="9.3984375" style="42" bestFit="1" customWidth="1"/>
    <col min="11530" max="11530" width="1.69921875" style="42" customWidth="1"/>
    <col min="11531" max="11531" width="8.09765625" style="42" bestFit="1" customWidth="1"/>
    <col min="11532" max="11533" width="5.296875" style="42" customWidth="1"/>
    <col min="11534" max="11534" width="12.59765625" style="42" customWidth="1"/>
    <col min="11535" max="11535" width="3.3984375" style="42" customWidth="1"/>
    <col min="11536" max="11779" width="8.796875" style="42"/>
    <col min="11780" max="11780" width="2.296875" style="42" customWidth="1"/>
    <col min="11781" max="11781" width="4.59765625" style="42" bestFit="1" customWidth="1"/>
    <col min="11782" max="11782" width="10" style="42" customWidth="1"/>
    <col min="11783" max="11783" width="24.3984375" style="42" customWidth="1"/>
    <col min="11784" max="11784" width="6" style="42" bestFit="1" customWidth="1"/>
    <col min="11785" max="11785" width="9.3984375" style="42" bestFit="1" customWidth="1"/>
    <col min="11786" max="11786" width="1.69921875" style="42" customWidth="1"/>
    <col min="11787" max="11787" width="8.09765625" style="42" bestFit="1" customWidth="1"/>
    <col min="11788" max="11789" width="5.296875" style="42" customWidth="1"/>
    <col min="11790" max="11790" width="12.59765625" style="42" customWidth="1"/>
    <col min="11791" max="11791" width="3.3984375" style="42" customWidth="1"/>
    <col min="11792" max="12035" width="8.796875" style="42"/>
    <col min="12036" max="12036" width="2.296875" style="42" customWidth="1"/>
    <col min="12037" max="12037" width="4.59765625" style="42" bestFit="1" customWidth="1"/>
    <col min="12038" max="12038" width="10" style="42" customWidth="1"/>
    <col min="12039" max="12039" width="24.3984375" style="42" customWidth="1"/>
    <col min="12040" max="12040" width="6" style="42" bestFit="1" customWidth="1"/>
    <col min="12041" max="12041" width="9.3984375" style="42" bestFit="1" customWidth="1"/>
    <col min="12042" max="12042" width="1.69921875" style="42" customWidth="1"/>
    <col min="12043" max="12043" width="8.09765625" style="42" bestFit="1" customWidth="1"/>
    <col min="12044" max="12045" width="5.296875" style="42" customWidth="1"/>
    <col min="12046" max="12046" width="12.59765625" style="42" customWidth="1"/>
    <col min="12047" max="12047" width="3.3984375" style="42" customWidth="1"/>
    <col min="12048" max="12291" width="8.796875" style="42"/>
    <col min="12292" max="12292" width="2.296875" style="42" customWidth="1"/>
    <col min="12293" max="12293" width="4.59765625" style="42" bestFit="1" customWidth="1"/>
    <col min="12294" max="12294" width="10" style="42" customWidth="1"/>
    <col min="12295" max="12295" width="24.3984375" style="42" customWidth="1"/>
    <col min="12296" max="12296" width="6" style="42" bestFit="1" customWidth="1"/>
    <col min="12297" max="12297" width="9.3984375" style="42" bestFit="1" customWidth="1"/>
    <col min="12298" max="12298" width="1.69921875" style="42" customWidth="1"/>
    <col min="12299" max="12299" width="8.09765625" style="42" bestFit="1" customWidth="1"/>
    <col min="12300" max="12301" width="5.296875" style="42" customWidth="1"/>
    <col min="12302" max="12302" width="12.59765625" style="42" customWidth="1"/>
    <col min="12303" max="12303" width="3.3984375" style="42" customWidth="1"/>
    <col min="12304" max="12547" width="8.796875" style="42"/>
    <col min="12548" max="12548" width="2.296875" style="42" customWidth="1"/>
    <col min="12549" max="12549" width="4.59765625" style="42" bestFit="1" customWidth="1"/>
    <col min="12550" max="12550" width="10" style="42" customWidth="1"/>
    <col min="12551" max="12551" width="24.3984375" style="42" customWidth="1"/>
    <col min="12552" max="12552" width="6" style="42" bestFit="1" customWidth="1"/>
    <col min="12553" max="12553" width="9.3984375" style="42" bestFit="1" customWidth="1"/>
    <col min="12554" max="12554" width="1.69921875" style="42" customWidth="1"/>
    <col min="12555" max="12555" width="8.09765625" style="42" bestFit="1" customWidth="1"/>
    <col min="12556" max="12557" width="5.296875" style="42" customWidth="1"/>
    <col min="12558" max="12558" width="12.59765625" style="42" customWidth="1"/>
    <col min="12559" max="12559" width="3.3984375" style="42" customWidth="1"/>
    <col min="12560" max="12803" width="8.796875" style="42"/>
    <col min="12804" max="12804" width="2.296875" style="42" customWidth="1"/>
    <col min="12805" max="12805" width="4.59765625" style="42" bestFit="1" customWidth="1"/>
    <col min="12806" max="12806" width="10" style="42" customWidth="1"/>
    <col min="12807" max="12807" width="24.3984375" style="42" customWidth="1"/>
    <col min="12808" max="12808" width="6" style="42" bestFit="1" customWidth="1"/>
    <col min="12809" max="12809" width="9.3984375" style="42" bestFit="1" customWidth="1"/>
    <col min="12810" max="12810" width="1.69921875" style="42" customWidth="1"/>
    <col min="12811" max="12811" width="8.09765625" style="42" bestFit="1" customWidth="1"/>
    <col min="12812" max="12813" width="5.296875" style="42" customWidth="1"/>
    <col min="12814" max="12814" width="12.59765625" style="42" customWidth="1"/>
    <col min="12815" max="12815" width="3.3984375" style="42" customWidth="1"/>
    <col min="12816" max="13059" width="8.796875" style="42"/>
    <col min="13060" max="13060" width="2.296875" style="42" customWidth="1"/>
    <col min="13061" max="13061" width="4.59765625" style="42" bestFit="1" customWidth="1"/>
    <col min="13062" max="13062" width="10" style="42" customWidth="1"/>
    <col min="13063" max="13063" width="24.3984375" style="42" customWidth="1"/>
    <col min="13064" max="13064" width="6" style="42" bestFit="1" customWidth="1"/>
    <col min="13065" max="13065" width="9.3984375" style="42" bestFit="1" customWidth="1"/>
    <col min="13066" max="13066" width="1.69921875" style="42" customWidth="1"/>
    <col min="13067" max="13067" width="8.09765625" style="42" bestFit="1" customWidth="1"/>
    <col min="13068" max="13069" width="5.296875" style="42" customWidth="1"/>
    <col min="13070" max="13070" width="12.59765625" style="42" customWidth="1"/>
    <col min="13071" max="13071" width="3.3984375" style="42" customWidth="1"/>
    <col min="13072" max="13315" width="8.796875" style="42"/>
    <col min="13316" max="13316" width="2.296875" style="42" customWidth="1"/>
    <col min="13317" max="13317" width="4.59765625" style="42" bestFit="1" customWidth="1"/>
    <col min="13318" max="13318" width="10" style="42" customWidth="1"/>
    <col min="13319" max="13319" width="24.3984375" style="42" customWidth="1"/>
    <col min="13320" max="13320" width="6" style="42" bestFit="1" customWidth="1"/>
    <col min="13321" max="13321" width="9.3984375" style="42" bestFit="1" customWidth="1"/>
    <col min="13322" max="13322" width="1.69921875" style="42" customWidth="1"/>
    <col min="13323" max="13323" width="8.09765625" style="42" bestFit="1" customWidth="1"/>
    <col min="13324" max="13325" width="5.296875" style="42" customWidth="1"/>
    <col min="13326" max="13326" width="12.59765625" style="42" customWidth="1"/>
    <col min="13327" max="13327" width="3.3984375" style="42" customWidth="1"/>
    <col min="13328" max="13571" width="8.796875" style="42"/>
    <col min="13572" max="13572" width="2.296875" style="42" customWidth="1"/>
    <col min="13573" max="13573" width="4.59765625" style="42" bestFit="1" customWidth="1"/>
    <col min="13574" max="13574" width="10" style="42" customWidth="1"/>
    <col min="13575" max="13575" width="24.3984375" style="42" customWidth="1"/>
    <col min="13576" max="13576" width="6" style="42" bestFit="1" customWidth="1"/>
    <col min="13577" max="13577" width="9.3984375" style="42" bestFit="1" customWidth="1"/>
    <col min="13578" max="13578" width="1.69921875" style="42" customWidth="1"/>
    <col min="13579" max="13579" width="8.09765625" style="42" bestFit="1" customWidth="1"/>
    <col min="13580" max="13581" width="5.296875" style="42" customWidth="1"/>
    <col min="13582" max="13582" width="12.59765625" style="42" customWidth="1"/>
    <col min="13583" max="13583" width="3.3984375" style="42" customWidth="1"/>
    <col min="13584" max="13827" width="8.796875" style="42"/>
    <col min="13828" max="13828" width="2.296875" style="42" customWidth="1"/>
    <col min="13829" max="13829" width="4.59765625" style="42" bestFit="1" customWidth="1"/>
    <col min="13830" max="13830" width="10" style="42" customWidth="1"/>
    <col min="13831" max="13831" width="24.3984375" style="42" customWidth="1"/>
    <col min="13832" max="13832" width="6" style="42" bestFit="1" customWidth="1"/>
    <col min="13833" max="13833" width="9.3984375" style="42" bestFit="1" customWidth="1"/>
    <col min="13834" max="13834" width="1.69921875" style="42" customWidth="1"/>
    <col min="13835" max="13835" width="8.09765625" style="42" bestFit="1" customWidth="1"/>
    <col min="13836" max="13837" width="5.296875" style="42" customWidth="1"/>
    <col min="13838" max="13838" width="12.59765625" style="42" customWidth="1"/>
    <col min="13839" max="13839" width="3.3984375" style="42" customWidth="1"/>
    <col min="13840" max="14083" width="8.796875" style="42"/>
    <col min="14084" max="14084" width="2.296875" style="42" customWidth="1"/>
    <col min="14085" max="14085" width="4.59765625" style="42" bestFit="1" customWidth="1"/>
    <col min="14086" max="14086" width="10" style="42" customWidth="1"/>
    <col min="14087" max="14087" width="24.3984375" style="42" customWidth="1"/>
    <col min="14088" max="14088" width="6" style="42" bestFit="1" customWidth="1"/>
    <col min="14089" max="14089" width="9.3984375" style="42" bestFit="1" customWidth="1"/>
    <col min="14090" max="14090" width="1.69921875" style="42" customWidth="1"/>
    <col min="14091" max="14091" width="8.09765625" style="42" bestFit="1" customWidth="1"/>
    <col min="14092" max="14093" width="5.296875" style="42" customWidth="1"/>
    <col min="14094" max="14094" width="12.59765625" style="42" customWidth="1"/>
    <col min="14095" max="14095" width="3.3984375" style="42" customWidth="1"/>
    <col min="14096" max="14339" width="8.796875" style="42"/>
    <col min="14340" max="14340" width="2.296875" style="42" customWidth="1"/>
    <col min="14341" max="14341" width="4.59765625" style="42" bestFit="1" customWidth="1"/>
    <col min="14342" max="14342" width="10" style="42" customWidth="1"/>
    <col min="14343" max="14343" width="24.3984375" style="42" customWidth="1"/>
    <col min="14344" max="14344" width="6" style="42" bestFit="1" customWidth="1"/>
    <col min="14345" max="14345" width="9.3984375" style="42" bestFit="1" customWidth="1"/>
    <col min="14346" max="14346" width="1.69921875" style="42" customWidth="1"/>
    <col min="14347" max="14347" width="8.09765625" style="42" bestFit="1" customWidth="1"/>
    <col min="14348" max="14349" width="5.296875" style="42" customWidth="1"/>
    <col min="14350" max="14350" width="12.59765625" style="42" customWidth="1"/>
    <col min="14351" max="14351" width="3.3984375" style="42" customWidth="1"/>
    <col min="14352" max="14595" width="8.796875" style="42"/>
    <col min="14596" max="14596" width="2.296875" style="42" customWidth="1"/>
    <col min="14597" max="14597" width="4.59765625" style="42" bestFit="1" customWidth="1"/>
    <col min="14598" max="14598" width="10" style="42" customWidth="1"/>
    <col min="14599" max="14599" width="24.3984375" style="42" customWidth="1"/>
    <col min="14600" max="14600" width="6" style="42" bestFit="1" customWidth="1"/>
    <col min="14601" max="14601" width="9.3984375" style="42" bestFit="1" customWidth="1"/>
    <col min="14602" max="14602" width="1.69921875" style="42" customWidth="1"/>
    <col min="14603" max="14603" width="8.09765625" style="42" bestFit="1" customWidth="1"/>
    <col min="14604" max="14605" width="5.296875" style="42" customWidth="1"/>
    <col min="14606" max="14606" width="12.59765625" style="42" customWidth="1"/>
    <col min="14607" max="14607" width="3.3984375" style="42" customWidth="1"/>
    <col min="14608" max="14851" width="8.796875" style="42"/>
    <col min="14852" max="14852" width="2.296875" style="42" customWidth="1"/>
    <col min="14853" max="14853" width="4.59765625" style="42" bestFit="1" customWidth="1"/>
    <col min="14854" max="14854" width="10" style="42" customWidth="1"/>
    <col min="14855" max="14855" width="24.3984375" style="42" customWidth="1"/>
    <col min="14856" max="14856" width="6" style="42" bestFit="1" customWidth="1"/>
    <col min="14857" max="14857" width="9.3984375" style="42" bestFit="1" customWidth="1"/>
    <col min="14858" max="14858" width="1.69921875" style="42" customWidth="1"/>
    <col min="14859" max="14859" width="8.09765625" style="42" bestFit="1" customWidth="1"/>
    <col min="14860" max="14861" width="5.296875" style="42" customWidth="1"/>
    <col min="14862" max="14862" width="12.59765625" style="42" customWidth="1"/>
    <col min="14863" max="14863" width="3.3984375" style="42" customWidth="1"/>
    <col min="14864" max="15107" width="8.796875" style="42"/>
    <col min="15108" max="15108" width="2.296875" style="42" customWidth="1"/>
    <col min="15109" max="15109" width="4.59765625" style="42" bestFit="1" customWidth="1"/>
    <col min="15110" max="15110" width="10" style="42" customWidth="1"/>
    <col min="15111" max="15111" width="24.3984375" style="42" customWidth="1"/>
    <col min="15112" max="15112" width="6" style="42" bestFit="1" customWidth="1"/>
    <col min="15113" max="15113" width="9.3984375" style="42" bestFit="1" customWidth="1"/>
    <col min="15114" max="15114" width="1.69921875" style="42" customWidth="1"/>
    <col min="15115" max="15115" width="8.09765625" style="42" bestFit="1" customWidth="1"/>
    <col min="15116" max="15117" width="5.296875" style="42" customWidth="1"/>
    <col min="15118" max="15118" width="12.59765625" style="42" customWidth="1"/>
    <col min="15119" max="15119" width="3.3984375" style="42" customWidth="1"/>
    <col min="15120" max="15363" width="8.796875" style="42"/>
    <col min="15364" max="15364" width="2.296875" style="42" customWidth="1"/>
    <col min="15365" max="15365" width="4.59765625" style="42" bestFit="1" customWidth="1"/>
    <col min="15366" max="15366" width="10" style="42" customWidth="1"/>
    <col min="15367" max="15367" width="24.3984375" style="42" customWidth="1"/>
    <col min="15368" max="15368" width="6" style="42" bestFit="1" customWidth="1"/>
    <col min="15369" max="15369" width="9.3984375" style="42" bestFit="1" customWidth="1"/>
    <col min="15370" max="15370" width="1.69921875" style="42" customWidth="1"/>
    <col min="15371" max="15371" width="8.09765625" style="42" bestFit="1" customWidth="1"/>
    <col min="15372" max="15373" width="5.296875" style="42" customWidth="1"/>
    <col min="15374" max="15374" width="12.59765625" style="42" customWidth="1"/>
    <col min="15375" max="15375" width="3.3984375" style="42" customWidth="1"/>
    <col min="15376" max="15619" width="8.796875" style="42"/>
    <col min="15620" max="15620" width="2.296875" style="42" customWidth="1"/>
    <col min="15621" max="15621" width="4.59765625" style="42" bestFit="1" customWidth="1"/>
    <col min="15622" max="15622" width="10" style="42" customWidth="1"/>
    <col min="15623" max="15623" width="24.3984375" style="42" customWidth="1"/>
    <col min="15624" max="15624" width="6" style="42" bestFit="1" customWidth="1"/>
    <col min="15625" max="15625" width="9.3984375" style="42" bestFit="1" customWidth="1"/>
    <col min="15626" max="15626" width="1.69921875" style="42" customWidth="1"/>
    <col min="15627" max="15627" width="8.09765625" style="42" bestFit="1" customWidth="1"/>
    <col min="15628" max="15629" width="5.296875" style="42" customWidth="1"/>
    <col min="15630" max="15630" width="12.59765625" style="42" customWidth="1"/>
    <col min="15631" max="15631" width="3.3984375" style="42" customWidth="1"/>
    <col min="15632" max="15875" width="8.796875" style="42"/>
    <col min="15876" max="15876" width="2.296875" style="42" customWidth="1"/>
    <col min="15877" max="15877" width="4.59765625" style="42" bestFit="1" customWidth="1"/>
    <col min="15878" max="15878" width="10" style="42" customWidth="1"/>
    <col min="15879" max="15879" width="24.3984375" style="42" customWidth="1"/>
    <col min="15880" max="15880" width="6" style="42" bestFit="1" customWidth="1"/>
    <col min="15881" max="15881" width="9.3984375" style="42" bestFit="1" customWidth="1"/>
    <col min="15882" max="15882" width="1.69921875" style="42" customWidth="1"/>
    <col min="15883" max="15883" width="8.09765625" style="42" bestFit="1" customWidth="1"/>
    <col min="15884" max="15885" width="5.296875" style="42" customWidth="1"/>
    <col min="15886" max="15886" width="12.59765625" style="42" customWidth="1"/>
    <col min="15887" max="15887" width="3.3984375" style="42" customWidth="1"/>
    <col min="15888" max="16131" width="8.796875" style="42"/>
    <col min="16132" max="16132" width="2.296875" style="42" customWidth="1"/>
    <col min="16133" max="16133" width="4.59765625" style="42" bestFit="1" customWidth="1"/>
    <col min="16134" max="16134" width="10" style="42" customWidth="1"/>
    <col min="16135" max="16135" width="24.3984375" style="42" customWidth="1"/>
    <col min="16136" max="16136" width="6" style="42" bestFit="1" customWidth="1"/>
    <col min="16137" max="16137" width="9.3984375" style="42" bestFit="1" customWidth="1"/>
    <col min="16138" max="16138" width="1.69921875" style="42" customWidth="1"/>
    <col min="16139" max="16139" width="8.09765625" style="42" bestFit="1" customWidth="1"/>
    <col min="16140" max="16141" width="5.296875" style="42" customWidth="1"/>
    <col min="16142" max="16142" width="12.59765625" style="42" customWidth="1"/>
    <col min="16143" max="16143" width="3.3984375" style="42" customWidth="1"/>
    <col min="16144" max="16384" width="8.796875" style="42"/>
  </cols>
  <sheetData>
    <row r="1" spans="1:57" s="92" customFormat="1" ht="27" x14ac:dyDescent="0.25">
      <c r="A1" s="26"/>
      <c r="B1" s="27"/>
      <c r="C1" s="27"/>
      <c r="D1" s="27"/>
      <c r="E1" s="27" t="s">
        <v>56</v>
      </c>
      <c r="F1" s="27"/>
      <c r="G1" s="27"/>
      <c r="H1" s="27"/>
      <c r="I1" s="27" t="str">
        <f>กรอกข้อมูล!C4</f>
        <v>วิทยาศาสตร์และเทคโนโลยี</v>
      </c>
      <c r="J1" s="27"/>
      <c r="K1" s="27"/>
      <c r="L1" s="27"/>
      <c r="M1" s="27"/>
      <c r="N1" s="27"/>
      <c r="O1" s="27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  <c r="AM1" s="26"/>
      <c r="AN1" s="26"/>
      <c r="AO1" s="26"/>
      <c r="AP1" s="26"/>
      <c r="AQ1" s="26"/>
      <c r="AR1" s="26"/>
      <c r="AS1" s="26"/>
      <c r="AT1" s="26"/>
      <c r="AU1" s="26"/>
      <c r="AV1" s="26"/>
      <c r="AW1" s="26"/>
      <c r="AX1" s="26"/>
      <c r="AY1" s="26"/>
      <c r="AZ1" s="26"/>
      <c r="BA1" s="26"/>
      <c r="BB1" s="26"/>
      <c r="BC1" s="26"/>
      <c r="BD1" s="26"/>
      <c r="BE1" s="26"/>
    </row>
    <row r="2" spans="1:57" s="92" customFormat="1" ht="27" x14ac:dyDescent="0.25">
      <c r="A2" s="26"/>
      <c r="B2" s="27"/>
      <c r="C2" s="27"/>
      <c r="D2" s="27" t="s">
        <v>191</v>
      </c>
      <c r="E2" s="27"/>
      <c r="F2" s="27"/>
      <c r="G2" s="27" t="str">
        <f>กรอกข้อมูล!F6</f>
        <v>4/2</v>
      </c>
      <c r="H2" s="27" t="s">
        <v>59</v>
      </c>
      <c r="I2" s="27"/>
      <c r="J2" s="27">
        <f>กรอกข้อมูล!C7</f>
        <v>1</v>
      </c>
      <c r="K2" s="27" t="s">
        <v>60</v>
      </c>
      <c r="L2" s="27"/>
      <c r="M2" s="27">
        <f>กรอกข้อมูล!C8</f>
        <v>2565</v>
      </c>
      <c r="N2" s="27"/>
      <c r="O2" s="27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  <c r="AS2" s="26"/>
      <c r="AT2" s="26"/>
      <c r="AU2" s="26"/>
      <c r="AV2" s="26"/>
      <c r="AW2" s="26"/>
      <c r="AX2" s="26"/>
      <c r="AY2" s="26"/>
      <c r="AZ2" s="26"/>
      <c r="BA2" s="26"/>
      <c r="BB2" s="26"/>
      <c r="BC2" s="26"/>
      <c r="BD2" s="26"/>
      <c r="BE2" s="26"/>
    </row>
    <row r="3" spans="1:57" s="92" customFormat="1" ht="20.25" customHeight="1" x14ac:dyDescent="0.25">
      <c r="A3" s="26"/>
      <c r="B3" s="27"/>
      <c r="C3" s="30" t="s">
        <v>65</v>
      </c>
      <c r="D3" s="27" t="str">
        <f>กรอกข้อมูล!C9</f>
        <v>ทดสอบ</v>
      </c>
      <c r="E3" s="26"/>
      <c r="F3" s="27"/>
      <c r="G3" s="27"/>
      <c r="H3" s="27" t="s">
        <v>57</v>
      </c>
      <c r="I3" s="27"/>
      <c r="J3" s="27">
        <f>กรอกข้อมูล!C10</f>
        <v>12345</v>
      </c>
      <c r="K3" s="27" t="s">
        <v>58</v>
      </c>
      <c r="L3" s="27"/>
      <c r="M3" s="27" t="str">
        <f>กรอกข้อมูล!C11</f>
        <v>2 หน่วยกิต</v>
      </c>
      <c r="N3" s="27"/>
      <c r="O3" s="27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  <c r="AL3" s="26"/>
      <c r="AM3" s="26"/>
      <c r="AN3" s="26"/>
      <c r="AO3" s="26"/>
      <c r="AP3" s="26"/>
      <c r="AQ3" s="26"/>
      <c r="AR3" s="26"/>
      <c r="AS3" s="26"/>
      <c r="AT3" s="26"/>
      <c r="AU3" s="26"/>
      <c r="AV3" s="26"/>
      <c r="AW3" s="26"/>
      <c r="AX3" s="26"/>
      <c r="AY3" s="26"/>
      <c r="AZ3" s="26"/>
      <c r="BA3" s="26"/>
      <c r="BB3" s="26"/>
      <c r="BC3" s="26"/>
      <c r="BD3" s="26"/>
      <c r="BE3" s="26"/>
    </row>
    <row r="4" spans="1:57" s="92" customFormat="1" ht="20.25" customHeight="1" x14ac:dyDescent="0.25">
      <c r="A4" s="26"/>
      <c r="B4" s="147" t="s">
        <v>208</v>
      </c>
      <c r="C4" s="147"/>
      <c r="D4" s="147"/>
      <c r="E4" s="147"/>
      <c r="F4" s="147"/>
      <c r="G4" s="147"/>
      <c r="H4" s="147"/>
      <c r="I4" s="147"/>
      <c r="J4" s="147"/>
      <c r="K4" s="147"/>
      <c r="L4" s="147"/>
      <c r="M4" s="147"/>
      <c r="N4" s="147"/>
      <c r="O4" s="49"/>
      <c r="P4" s="23" t="s">
        <v>92</v>
      </c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26"/>
      <c r="AX4" s="26"/>
      <c r="AY4" s="26"/>
      <c r="AZ4" s="26"/>
      <c r="BA4" s="26"/>
      <c r="BB4" s="26"/>
      <c r="BC4" s="26"/>
      <c r="BD4" s="26"/>
      <c r="BE4" s="26"/>
    </row>
    <row r="5" spans="1:57" ht="15" customHeight="1" x14ac:dyDescent="0.25">
      <c r="A5" s="36"/>
      <c r="B5" s="148"/>
      <c r="C5" s="148"/>
      <c r="D5" s="148"/>
      <c r="E5" s="148"/>
      <c r="F5" s="148"/>
      <c r="G5" s="148"/>
      <c r="H5" s="148"/>
      <c r="I5" s="148"/>
      <c r="J5" s="148"/>
      <c r="K5" s="148"/>
      <c r="L5" s="148"/>
      <c r="M5" s="148"/>
      <c r="N5" s="148"/>
      <c r="O5" s="50"/>
      <c r="P5" s="24" t="s">
        <v>91</v>
      </c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  <c r="AO5" s="36"/>
      <c r="AP5" s="36"/>
      <c r="AQ5" s="36"/>
      <c r="AR5" s="36"/>
      <c r="AS5" s="36"/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</row>
    <row r="6" spans="1:57" ht="14.25" customHeight="1" x14ac:dyDescent="0.25">
      <c r="A6" s="36"/>
      <c r="B6" s="146" t="s">
        <v>0</v>
      </c>
      <c r="C6" s="138" t="s">
        <v>1</v>
      </c>
      <c r="D6" s="133" t="s">
        <v>3</v>
      </c>
      <c r="E6" s="134"/>
      <c r="F6" s="134"/>
      <c r="G6" s="105" t="s">
        <v>4</v>
      </c>
      <c r="H6" s="138" t="s">
        <v>5</v>
      </c>
      <c r="I6" s="140"/>
      <c r="J6" s="141"/>
      <c r="K6" s="140"/>
      <c r="L6" s="141"/>
      <c r="M6" s="36"/>
      <c r="N6" s="36"/>
      <c r="O6" s="36"/>
      <c r="P6" s="24" t="s">
        <v>93</v>
      </c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6"/>
      <c r="AI6" s="36"/>
      <c r="AJ6" s="36"/>
      <c r="AK6" s="36"/>
      <c r="AL6" s="36"/>
      <c r="AM6" s="36"/>
      <c r="AN6" s="36"/>
      <c r="AO6" s="36"/>
      <c r="AP6" s="36"/>
      <c r="AQ6" s="36"/>
      <c r="AR6" s="36"/>
      <c r="AS6" s="36"/>
      <c r="AT6" s="36"/>
      <c r="AU6" s="36"/>
      <c r="AV6" s="36"/>
      <c r="AW6" s="36"/>
      <c r="AX6" s="36"/>
      <c r="AY6" s="36"/>
      <c r="AZ6" s="36"/>
      <c r="BA6" s="36"/>
      <c r="BB6" s="36"/>
      <c r="BC6" s="36"/>
      <c r="BD6" s="36"/>
      <c r="BE6" s="36"/>
    </row>
    <row r="7" spans="1:57" ht="15" customHeight="1" x14ac:dyDescent="0.25">
      <c r="A7" s="36"/>
      <c r="B7" s="146"/>
      <c r="C7" s="139"/>
      <c r="D7" s="135"/>
      <c r="E7" s="136"/>
      <c r="F7" s="136"/>
      <c r="G7" s="137"/>
      <c r="H7" s="139"/>
      <c r="I7" s="140"/>
      <c r="J7" s="141"/>
      <c r="K7" s="140"/>
      <c r="L7" s="141"/>
      <c r="M7" s="36"/>
      <c r="N7" s="36"/>
      <c r="O7" s="36"/>
      <c r="P7" s="25" t="s">
        <v>172</v>
      </c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/>
    </row>
    <row r="8" spans="1:57" ht="18" customHeight="1" x14ac:dyDescent="0.25">
      <c r="A8" s="36"/>
      <c r="B8" s="2">
        <v>1</v>
      </c>
      <c r="C8" s="16" t="s">
        <v>336</v>
      </c>
      <c r="D8" s="17" t="s">
        <v>173</v>
      </c>
      <c r="E8" s="18" t="s">
        <v>337</v>
      </c>
      <c r="F8" s="19" t="s">
        <v>2</v>
      </c>
      <c r="G8" s="8"/>
      <c r="H8" s="5" t="str">
        <f>IF(P8="มส","มส",IF(P8="ร","ร",IF(P8="ผ","ผ",IF(P8="มผ","มผ",IF(G8&lt;=0,"",IF(G8&lt;=49,"0",IF(G8&lt;=54,"1",IF(G8&lt;=59,"1.5",IF(G8&lt;=64,"2",IF(G8&lt;=69,"2.5",IF(G8&lt;=74,"3",IF(G8&lt;=79,"3.5",IF(G8&lt;=100,"4")))))))))))))</f>
        <v/>
      </c>
      <c r="I8" s="4"/>
      <c r="J8" s="35"/>
      <c r="K8" s="4"/>
      <c r="L8" s="35"/>
      <c r="M8" s="36"/>
      <c r="N8" s="36"/>
      <c r="O8" s="36"/>
      <c r="P8" s="39"/>
      <c r="Q8" s="36" t="str">
        <f t="shared" ref="Q8:Q10" si="0">IF(LEFT(D8,7)="เด็กชาย","ชาย",IF(LEFT(D8,8)="เด็กหญิง","หญิง",IF(LEFT(D8,3)="นาย","ชาย",IF(LEFT(D8,6)="นางสาว","หญิง"))))</f>
        <v>ชาย</v>
      </c>
      <c r="R8" s="93"/>
      <c r="S8" s="97" t="s">
        <v>90</v>
      </c>
      <c r="T8" s="85">
        <v>4</v>
      </c>
      <c r="U8" s="85">
        <v>3.5</v>
      </c>
      <c r="V8" s="85">
        <v>3</v>
      </c>
      <c r="W8" s="85">
        <v>2.5</v>
      </c>
      <c r="X8" s="85">
        <v>2</v>
      </c>
      <c r="Y8" s="85">
        <v>1.5</v>
      </c>
      <c r="Z8" s="85">
        <v>1</v>
      </c>
      <c r="AA8" s="85">
        <v>0</v>
      </c>
      <c r="AB8" s="85" t="s">
        <v>10</v>
      </c>
      <c r="AC8" s="85" t="s">
        <v>15</v>
      </c>
      <c r="AD8" s="93" t="s">
        <v>14</v>
      </c>
      <c r="AE8" s="36" t="s">
        <v>19</v>
      </c>
      <c r="AF8" s="86">
        <f>SUMIF(H8:H53,"4",G8:G53)+SUMIF(H8:H53,"3.5",G8:G53)+SUMIF(H8:H53,"3",G8:G53)+SUMIF(H8:H53,"2.5",G8:G53)+SUMIF(H8:H53,"2",G8:G53)+SUMIF(H8:H53,"1.5",G8:G53)+SUMIF(H8:H53,"1",G8:G53)+SUMIF(H8:H53,"0",G8:G53)</f>
        <v>0</v>
      </c>
      <c r="AG8" s="36"/>
      <c r="AH8" s="36"/>
      <c r="AI8" s="36"/>
      <c r="AJ8" s="36"/>
      <c r="AK8" s="36"/>
      <c r="AL8" s="36"/>
      <c r="AM8" s="36"/>
      <c r="AN8" s="36"/>
      <c r="AO8" s="36"/>
      <c r="AP8" s="36"/>
    </row>
    <row r="9" spans="1:57" ht="18" customHeight="1" x14ac:dyDescent="0.25">
      <c r="A9" s="36"/>
      <c r="B9" s="2">
        <v>2</v>
      </c>
      <c r="C9" s="16" t="s">
        <v>338</v>
      </c>
      <c r="D9" s="17" t="s">
        <v>173</v>
      </c>
      <c r="E9" s="18" t="s">
        <v>339</v>
      </c>
      <c r="F9" s="19" t="s">
        <v>340</v>
      </c>
      <c r="G9" s="8"/>
      <c r="H9" s="5" t="str">
        <f t="shared" ref="H9:H52" si="1">IF(P9="มส","มส",IF(P9="ร","ร",IF(P9="ผ","ผ",IF(P9="มผ","มผ",IF(G9&lt;=0,"",IF(G9&lt;=49,"0",IF(G9&lt;=54,"1",IF(G9&lt;=59,"1.5",IF(G9&lt;=64,"2",IF(G9&lt;=69,"2.5",IF(G9&lt;=74,"3",IF(G9&lt;=79,"3.5",IF(G9&lt;=100,"4")))))))))))))</f>
        <v/>
      </c>
      <c r="I9" s="4"/>
      <c r="J9" s="31" t="s">
        <v>17</v>
      </c>
      <c r="K9" s="6"/>
      <c r="L9" s="6">
        <f>K10+K11</f>
        <v>0</v>
      </c>
      <c r="M9" s="32" t="s">
        <v>18</v>
      </c>
      <c r="N9" s="36"/>
      <c r="O9" s="36"/>
      <c r="P9" s="39"/>
      <c r="Q9" s="36" t="str">
        <f t="shared" si="0"/>
        <v>ชาย</v>
      </c>
      <c r="R9" s="93" t="s">
        <v>6</v>
      </c>
      <c r="S9" s="93">
        <f>SUM(K16:K23)</f>
        <v>0</v>
      </c>
      <c r="T9" s="93">
        <f>COUNTIFS($Q$8:$Q$59,"ชาย",$H$8:$H$59,4)</f>
        <v>0</v>
      </c>
      <c r="U9" s="93">
        <f>COUNTIFS($Q$8:$Q$59,"ชาย",$H$8:$H$59,3.5)</f>
        <v>0</v>
      </c>
      <c r="V9" s="93">
        <f>COUNTIFS($Q$8:$Q$59,"ชาย",$H$8:$H$59,3)</f>
        <v>0</v>
      </c>
      <c r="W9" s="93">
        <f>COUNTIFS($Q$8:$Q$59,"ชาย",$H$8:$H$59,2.5)</f>
        <v>0</v>
      </c>
      <c r="X9" s="93">
        <f>COUNTIFS($Q$8:$Q$59,"ชาย",$H$8:$H$59,2)</f>
        <v>0</v>
      </c>
      <c r="Y9" s="93">
        <f>COUNTIFS($Q$8:$Q$59,"ชาย",$H$8:$H$59,1.5)</f>
        <v>0</v>
      </c>
      <c r="Z9" s="93">
        <f>COUNTIFS($Q$8:$Q$59,"ชาย",$H$8:$H$59,1)</f>
        <v>0</v>
      </c>
      <c r="AA9" s="93">
        <f>COUNTIFS($Q$8:$Q$59,"ชาย",$H$8:$H$59,0)</f>
        <v>0</v>
      </c>
      <c r="AB9" s="93">
        <f>COUNTIFS($Q$8:$Q$59,"ชาย",$H$8:$H$59,"ร")</f>
        <v>0</v>
      </c>
      <c r="AC9" s="93">
        <f>COUNTIFS($Q$8:$Q$49,"ชาย",$H$8:$H$49,"มส")</f>
        <v>0</v>
      </c>
      <c r="AD9" s="93">
        <f>SUM(T9:AB9)</f>
        <v>0</v>
      </c>
      <c r="AE9" s="36" t="s">
        <v>20</v>
      </c>
      <c r="AF9" s="87" t="e">
        <f>AF8/S11</f>
        <v>#DIV/0!</v>
      </c>
      <c r="AG9" s="36"/>
      <c r="AH9" s="36"/>
      <c r="AI9" s="36"/>
      <c r="AJ9" s="36"/>
      <c r="AK9" s="36"/>
      <c r="AL9" s="36"/>
      <c r="AM9" s="36"/>
      <c r="AN9" s="36"/>
      <c r="AO9" s="36"/>
      <c r="AP9" s="36"/>
    </row>
    <row r="10" spans="1:57" ht="18" customHeight="1" x14ac:dyDescent="0.25">
      <c r="A10" s="36"/>
      <c r="B10" s="2">
        <v>3</v>
      </c>
      <c r="C10" s="16" t="s">
        <v>341</v>
      </c>
      <c r="D10" s="17" t="s">
        <v>173</v>
      </c>
      <c r="E10" s="18" t="s">
        <v>342</v>
      </c>
      <c r="F10" s="19" t="s">
        <v>343</v>
      </c>
      <c r="G10" s="8"/>
      <c r="H10" s="5" t="str">
        <f t="shared" si="1"/>
        <v/>
      </c>
      <c r="I10" s="4"/>
      <c r="J10" s="33" t="s">
        <v>6</v>
      </c>
      <c r="K10" s="6">
        <f>S9+X26</f>
        <v>0</v>
      </c>
      <c r="L10" s="31" t="s">
        <v>18</v>
      </c>
      <c r="M10" s="34"/>
      <c r="N10" s="36"/>
      <c r="O10" s="36"/>
      <c r="P10" s="39"/>
      <c r="Q10" s="36" t="str">
        <f t="shared" si="0"/>
        <v>ชาย</v>
      </c>
      <c r="R10" s="93" t="s">
        <v>7</v>
      </c>
      <c r="S10" s="93">
        <f>SUM(L16:L23)</f>
        <v>0</v>
      </c>
      <c r="T10" s="93">
        <f>COUNTIFS($Q$8:$Q$59,"หญิง",$H$8:$H$59,4)</f>
        <v>0</v>
      </c>
      <c r="U10" s="93">
        <f>COUNTIFS($Q$8:$Q$59,"หญิง",$H$8:$H$59,3.5)</f>
        <v>0</v>
      </c>
      <c r="V10" s="93">
        <f>COUNTIFS($Q$8:$Q$59,"หญิง",$H$8:$H$59,3)</f>
        <v>0</v>
      </c>
      <c r="W10" s="93">
        <f>COUNTIFS($Q$8:$Q$59,"หญิง",$H$8:$H$59,2.5)</f>
        <v>0</v>
      </c>
      <c r="X10" s="93">
        <f>COUNTIFS($Q$8:$Q$59,"หญิง",$H$8:$H$59,2)</f>
        <v>0</v>
      </c>
      <c r="Y10" s="93">
        <f>COUNTIFS($Q$8:$Q$59,"หญิง",$H$8:$H$59,1.5)</f>
        <v>0</v>
      </c>
      <c r="Z10" s="93">
        <f>COUNTIFS($Q$8:$Q$59,"หญิง",$H$8:$H$59,1)</f>
        <v>0</v>
      </c>
      <c r="AA10" s="93">
        <f>COUNTIFS($Q$8:$Q$49,"หญิง",$H$8:$H$49,0)</f>
        <v>0</v>
      </c>
      <c r="AB10" s="93">
        <f>COUNTIFS($Q$8:$Q$59,"หญิง",$H$8:$H$59,"ร")</f>
        <v>0</v>
      </c>
      <c r="AC10" s="93">
        <f>COUNTIFS($Q$8:$Q$49,"หญิง",$H$8:$H$49,"มส")</f>
        <v>0</v>
      </c>
      <c r="AD10" s="93">
        <f>SUM(T10:AC10)</f>
        <v>0</v>
      </c>
      <c r="AE10" s="36" t="s">
        <v>21</v>
      </c>
      <c r="AF10" s="87" t="e">
        <f>((T11*T8)+(U11*U8)+(V11*V8)+(W11*W8)+(X11*X8)+(Y11*Y8)+(Z11*Z8)+(AA8*AA11))/AF11</f>
        <v>#DIV/0!</v>
      </c>
      <c r="AG10" s="36"/>
      <c r="AH10" s="36"/>
      <c r="AI10" s="36"/>
      <c r="AJ10" s="36"/>
      <c r="AK10" s="36"/>
      <c r="AL10" s="36"/>
      <c r="AM10" s="36"/>
      <c r="AN10" s="36"/>
      <c r="AO10" s="36"/>
      <c r="AP10" s="36"/>
    </row>
    <row r="11" spans="1:57" ht="18" customHeight="1" x14ac:dyDescent="0.25">
      <c r="A11" s="36"/>
      <c r="B11" s="2">
        <v>4</v>
      </c>
      <c r="C11" s="16" t="s">
        <v>344</v>
      </c>
      <c r="D11" s="17" t="s">
        <v>173</v>
      </c>
      <c r="E11" s="18" t="s">
        <v>257</v>
      </c>
      <c r="F11" s="19" t="s">
        <v>345</v>
      </c>
      <c r="G11" s="8"/>
      <c r="H11" s="5" t="str">
        <f t="shared" si="1"/>
        <v/>
      </c>
      <c r="I11" s="4"/>
      <c r="J11" s="33" t="s">
        <v>7</v>
      </c>
      <c r="K11" s="6">
        <f>S10+X27</f>
        <v>0</v>
      </c>
      <c r="L11" s="31" t="s">
        <v>18</v>
      </c>
      <c r="M11" s="34"/>
      <c r="N11" s="36"/>
      <c r="O11" s="36"/>
      <c r="P11" s="39"/>
      <c r="Q11" s="36" t="str">
        <f>IF(LEFT(D11,7)="เด็กชาย","ชาย",IF(LEFT(D11,8)="เด็กหญิง","หญิง",IF(LEFT(D11,3)="นาย","ชาย",IF(LEFT(D11,6)="นางสาว","หญิง"))))</f>
        <v>ชาย</v>
      </c>
      <c r="R11" s="93" t="s">
        <v>14</v>
      </c>
      <c r="S11" s="93">
        <f>SUM(S9:S10)</f>
        <v>0</v>
      </c>
      <c r="T11" s="93">
        <f>SUM(T9:T10)</f>
        <v>0</v>
      </c>
      <c r="U11" s="93">
        <f>SUM(U9:U10)</f>
        <v>0</v>
      </c>
      <c r="V11" s="93">
        <f t="shared" ref="V11:Z11" si="2">SUM(V9:V10)</f>
        <v>0</v>
      </c>
      <c r="W11" s="93">
        <f t="shared" si="2"/>
        <v>0</v>
      </c>
      <c r="X11" s="93">
        <f t="shared" si="2"/>
        <v>0</v>
      </c>
      <c r="Y11" s="93">
        <f t="shared" si="2"/>
        <v>0</v>
      </c>
      <c r="Z11" s="93">
        <f t="shared" si="2"/>
        <v>0</v>
      </c>
      <c r="AA11" s="93">
        <f>SUM(AA9:AA10)</f>
        <v>0</v>
      </c>
      <c r="AB11" s="93">
        <f>SUM(AB9:AB10)</f>
        <v>0</v>
      </c>
      <c r="AC11" s="93">
        <f>SUM(AC9:AC10)</f>
        <v>0</v>
      </c>
      <c r="AD11" s="93">
        <f>SUM(T11:AB11)</f>
        <v>0</v>
      </c>
      <c r="AE11" s="36" t="s">
        <v>139</v>
      </c>
      <c r="AF11" s="36">
        <f>SUM(T11:AA11)</f>
        <v>0</v>
      </c>
      <c r="AG11" s="36"/>
      <c r="AH11" s="36"/>
      <c r="AI11" s="36"/>
      <c r="AJ11" s="36"/>
      <c r="AK11" s="36"/>
      <c r="AL11" s="36"/>
      <c r="AM11" s="36"/>
      <c r="AN11" s="36"/>
      <c r="AO11" s="36"/>
      <c r="AP11" s="36"/>
    </row>
    <row r="12" spans="1:57" ht="18" customHeight="1" x14ac:dyDescent="0.25">
      <c r="A12" s="36"/>
      <c r="B12" s="2">
        <v>5</v>
      </c>
      <c r="C12" s="16" t="s">
        <v>346</v>
      </c>
      <c r="D12" s="17" t="s">
        <v>173</v>
      </c>
      <c r="E12" s="18" t="s">
        <v>347</v>
      </c>
      <c r="F12" s="19" t="s">
        <v>143</v>
      </c>
      <c r="G12" s="8"/>
      <c r="H12" s="5" t="str">
        <f t="shared" si="1"/>
        <v/>
      </c>
      <c r="I12" s="4"/>
      <c r="J12" s="31" t="s">
        <v>16</v>
      </c>
      <c r="K12" s="4"/>
      <c r="L12" s="35"/>
      <c r="M12" s="36"/>
      <c r="N12" s="36"/>
      <c r="O12" s="36"/>
      <c r="P12" s="39"/>
      <c r="Q12" s="36" t="str">
        <f t="shared" ref="Q12:Q49" si="3">IF(LEFT(D12,7)="เด็กชาย","ชาย",IF(LEFT(D12,8)="เด็กหญิง","หญิง",IF(LEFT(D12,3)="นาย","ชาย",IF(LEFT(D12,6)="นางสาว","หญิง"))))</f>
        <v>ชาย</v>
      </c>
      <c r="R12" s="93"/>
      <c r="S12" s="93"/>
      <c r="T12" s="94" t="e">
        <f>(100*T11)/AD11</f>
        <v>#DIV/0!</v>
      </c>
      <c r="U12" s="94" t="e">
        <f>(100*U11)/AD11</f>
        <v>#DIV/0!</v>
      </c>
      <c r="V12" s="94" t="e">
        <f>(100*V11)/AD11</f>
        <v>#DIV/0!</v>
      </c>
      <c r="W12" s="94" t="e">
        <f>(100*W11)/AD11</f>
        <v>#DIV/0!</v>
      </c>
      <c r="X12" s="94" t="e">
        <f>(100*X11)/AD11</f>
        <v>#DIV/0!</v>
      </c>
      <c r="Y12" s="94" t="e">
        <f>(100*Y11)/AD11</f>
        <v>#DIV/0!</v>
      </c>
      <c r="Z12" s="94" t="e">
        <f>(100*Z11)/AD11</f>
        <v>#DIV/0!</v>
      </c>
      <c r="AA12" s="94" t="e">
        <f>(100*AA11)/AD11</f>
        <v>#DIV/0!</v>
      </c>
      <c r="AB12" s="94" t="e">
        <f>(100*AB11)/AD11</f>
        <v>#DIV/0!</v>
      </c>
      <c r="AC12" s="94" t="e">
        <f>(100*AC11)/AD11</f>
        <v>#DIV/0!</v>
      </c>
      <c r="AD12" s="93" t="e">
        <f>SUM(T12:AB12)</f>
        <v>#DIV/0!</v>
      </c>
      <c r="AE12" s="36"/>
      <c r="AF12" s="36"/>
      <c r="AG12" s="36"/>
      <c r="AH12" s="36"/>
      <c r="AI12" s="36"/>
      <c r="AJ12" s="36"/>
      <c r="AK12" s="36"/>
      <c r="AL12" s="36"/>
      <c r="AM12" s="36"/>
      <c r="AN12" s="36"/>
      <c r="AO12" s="36"/>
      <c r="AP12" s="36"/>
    </row>
    <row r="13" spans="1:57" ht="18" customHeight="1" x14ac:dyDescent="0.25">
      <c r="A13" s="36"/>
      <c r="B13" s="2">
        <v>6</v>
      </c>
      <c r="C13" s="16" t="s">
        <v>348</v>
      </c>
      <c r="D13" s="17" t="s">
        <v>173</v>
      </c>
      <c r="E13" s="18" t="s">
        <v>349</v>
      </c>
      <c r="F13" s="19" t="s">
        <v>350</v>
      </c>
      <c r="G13" s="8"/>
      <c r="H13" s="5" t="str">
        <f t="shared" si="1"/>
        <v/>
      </c>
      <c r="I13" s="4"/>
      <c r="J13" s="35"/>
      <c r="K13" s="4"/>
      <c r="L13" s="35"/>
      <c r="M13" s="36"/>
      <c r="N13" s="36"/>
      <c r="O13" s="36"/>
      <c r="P13" s="39"/>
      <c r="Q13" s="36" t="str">
        <f t="shared" si="3"/>
        <v>ชาย</v>
      </c>
      <c r="R13" s="36"/>
      <c r="S13" s="61"/>
      <c r="T13" s="123" t="s">
        <v>78</v>
      </c>
      <c r="U13" s="123"/>
      <c r="V13" s="123"/>
      <c r="W13" s="124" t="s">
        <v>79</v>
      </c>
      <c r="X13" s="124"/>
      <c r="Y13" s="124"/>
      <c r="Z13" s="125" t="s">
        <v>80</v>
      </c>
      <c r="AA13" s="125"/>
      <c r="AB13" s="125"/>
      <c r="AC13" s="125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  <c r="AP13" s="36"/>
    </row>
    <row r="14" spans="1:57" ht="18" customHeight="1" x14ac:dyDescent="0.25">
      <c r="A14" s="36"/>
      <c r="B14" s="2">
        <v>7</v>
      </c>
      <c r="C14" s="16" t="s">
        <v>351</v>
      </c>
      <c r="D14" s="17" t="s">
        <v>173</v>
      </c>
      <c r="E14" s="18" t="s">
        <v>352</v>
      </c>
      <c r="F14" s="19" t="s">
        <v>353</v>
      </c>
      <c r="G14" s="8"/>
      <c r="H14" s="5" t="str">
        <f t="shared" si="1"/>
        <v/>
      </c>
      <c r="I14" s="4"/>
      <c r="J14" s="142" t="s">
        <v>5</v>
      </c>
      <c r="K14" s="142" t="s">
        <v>6</v>
      </c>
      <c r="L14" s="144" t="s">
        <v>7</v>
      </c>
      <c r="M14" s="53" t="s">
        <v>8</v>
      </c>
      <c r="N14" s="34"/>
      <c r="O14" s="34"/>
      <c r="P14" s="39"/>
      <c r="Q14" s="36" t="str">
        <f t="shared" si="3"/>
        <v>ชาย</v>
      </c>
      <c r="R14" s="36"/>
      <c r="S14" s="38" t="s">
        <v>18</v>
      </c>
      <c r="T14" s="126">
        <f>T11+U11+V11</f>
        <v>0</v>
      </c>
      <c r="U14" s="127"/>
      <c r="V14" s="127"/>
      <c r="W14" s="128">
        <f>W11+X11+Y11</f>
        <v>0</v>
      </c>
      <c r="X14" s="129"/>
      <c r="Y14" s="129"/>
      <c r="Z14" s="130">
        <f>Z11+AA11+AB11+AC11</f>
        <v>0</v>
      </c>
      <c r="AA14" s="130"/>
      <c r="AB14" s="130"/>
      <c r="AC14" s="130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  <c r="AO14" s="36"/>
      <c r="AP14" s="36"/>
    </row>
    <row r="15" spans="1:57" ht="18" customHeight="1" x14ac:dyDescent="0.25">
      <c r="A15" s="36"/>
      <c r="B15" s="2">
        <v>8</v>
      </c>
      <c r="C15" s="16" t="s">
        <v>354</v>
      </c>
      <c r="D15" s="17" t="s">
        <v>173</v>
      </c>
      <c r="E15" s="18" t="s">
        <v>355</v>
      </c>
      <c r="F15" s="19" t="s">
        <v>356</v>
      </c>
      <c r="G15" s="8"/>
      <c r="H15" s="5" t="str">
        <f t="shared" si="1"/>
        <v/>
      </c>
      <c r="I15" s="4"/>
      <c r="J15" s="143"/>
      <c r="K15" s="143"/>
      <c r="L15" s="145"/>
      <c r="M15" s="54" t="s">
        <v>9</v>
      </c>
      <c r="N15" s="34"/>
      <c r="O15" s="34"/>
      <c r="P15" s="39"/>
      <c r="Q15" s="36" t="str">
        <f t="shared" si="3"/>
        <v>ชาย</v>
      </c>
      <c r="R15" s="36"/>
      <c r="S15" s="38" t="s">
        <v>81</v>
      </c>
      <c r="T15" s="117" t="e">
        <f>T12+U12+V12</f>
        <v>#DIV/0!</v>
      </c>
      <c r="U15" s="118"/>
      <c r="V15" s="118"/>
      <c r="W15" s="119" t="e">
        <f>W12+X12+Y12</f>
        <v>#DIV/0!</v>
      </c>
      <c r="X15" s="120"/>
      <c r="Y15" s="120"/>
      <c r="Z15" s="121" t="e">
        <f>Z12+AA12+AB12+AC12</f>
        <v>#DIV/0!</v>
      </c>
      <c r="AA15" s="122"/>
      <c r="AB15" s="122"/>
      <c r="AC15" s="122"/>
      <c r="AD15" s="95"/>
      <c r="AE15" s="36"/>
      <c r="AF15" s="36"/>
      <c r="AG15" s="36"/>
      <c r="AH15" s="36"/>
      <c r="AI15" s="36"/>
      <c r="AJ15" s="36"/>
      <c r="AK15" s="36"/>
      <c r="AL15" s="36"/>
      <c r="AM15" s="36"/>
      <c r="AN15" s="36"/>
      <c r="AO15" s="36"/>
      <c r="AP15" s="36"/>
    </row>
    <row r="16" spans="1:57" ht="18" customHeight="1" x14ac:dyDescent="0.25">
      <c r="A16" s="36"/>
      <c r="B16" s="2">
        <v>9</v>
      </c>
      <c r="C16" s="16" t="s">
        <v>357</v>
      </c>
      <c r="D16" s="17" t="s">
        <v>173</v>
      </c>
      <c r="E16" s="18" t="s">
        <v>358</v>
      </c>
      <c r="F16" s="19" t="s">
        <v>359</v>
      </c>
      <c r="G16" s="8"/>
      <c r="H16" s="5" t="str">
        <f t="shared" si="1"/>
        <v/>
      </c>
      <c r="I16" s="4"/>
      <c r="J16" s="37">
        <v>4</v>
      </c>
      <c r="K16" s="2">
        <f>T9</f>
        <v>0</v>
      </c>
      <c r="L16" s="38">
        <f>T10</f>
        <v>0</v>
      </c>
      <c r="M16" s="107">
        <f>L18+L17+L16+K16+K17+K18</f>
        <v>0</v>
      </c>
      <c r="N16" s="36"/>
      <c r="O16" s="36"/>
      <c r="P16" s="39"/>
      <c r="Q16" s="36" t="str">
        <f t="shared" si="3"/>
        <v>ชาย</v>
      </c>
      <c r="R16" s="36"/>
      <c r="S16" s="61"/>
      <c r="T16" s="61"/>
      <c r="U16" s="61"/>
      <c r="V16" s="61"/>
      <c r="W16" s="61"/>
      <c r="X16" s="61"/>
      <c r="Y16" s="61"/>
      <c r="Z16" s="61"/>
      <c r="AA16" s="61"/>
      <c r="AB16" s="61"/>
      <c r="AC16" s="61"/>
      <c r="AD16" s="36"/>
      <c r="AE16" s="36"/>
      <c r="AF16" s="36"/>
      <c r="AG16" s="36"/>
      <c r="AH16" s="36"/>
      <c r="AI16" s="36"/>
      <c r="AJ16" s="36"/>
      <c r="AK16" s="36"/>
      <c r="AL16" s="36"/>
      <c r="AM16" s="36"/>
      <c r="AN16" s="36"/>
      <c r="AO16" s="36"/>
      <c r="AP16" s="36"/>
    </row>
    <row r="17" spans="1:43" ht="18" customHeight="1" x14ac:dyDescent="0.25">
      <c r="A17" s="36"/>
      <c r="B17" s="2">
        <v>10</v>
      </c>
      <c r="C17" s="16" t="s">
        <v>360</v>
      </c>
      <c r="D17" s="17" t="s">
        <v>173</v>
      </c>
      <c r="E17" s="18" t="s">
        <v>361</v>
      </c>
      <c r="F17" s="19" t="s">
        <v>362</v>
      </c>
      <c r="G17" s="8"/>
      <c r="H17" s="5" t="str">
        <f t="shared" si="1"/>
        <v/>
      </c>
      <c r="I17" s="4"/>
      <c r="J17" s="37">
        <v>3.5</v>
      </c>
      <c r="K17" s="2">
        <f>U9</f>
        <v>0</v>
      </c>
      <c r="L17" s="38">
        <f>U10</f>
        <v>0</v>
      </c>
      <c r="M17" s="131"/>
      <c r="N17" s="36"/>
      <c r="O17" s="36"/>
      <c r="P17" s="39"/>
      <c r="Q17" s="36" t="str">
        <f t="shared" si="3"/>
        <v>ชาย</v>
      </c>
      <c r="R17" s="36"/>
      <c r="S17" s="105" t="s">
        <v>82</v>
      </c>
      <c r="T17" s="105"/>
      <c r="U17" s="61"/>
      <c r="V17" s="61"/>
      <c r="W17" s="61"/>
      <c r="X17" s="61"/>
      <c r="Y17" s="61"/>
      <c r="Z17" s="61"/>
      <c r="AA17" s="61"/>
      <c r="AB17" s="61"/>
      <c r="AC17" s="61"/>
      <c r="AD17" s="36"/>
      <c r="AE17" s="36"/>
      <c r="AF17" s="36"/>
      <c r="AG17" s="36"/>
      <c r="AH17" s="36"/>
      <c r="AI17" s="36"/>
      <c r="AJ17" s="36"/>
      <c r="AK17" s="36"/>
      <c r="AL17" s="36"/>
      <c r="AM17" s="36"/>
      <c r="AN17" s="36"/>
      <c r="AO17" s="36"/>
      <c r="AP17" s="36"/>
    </row>
    <row r="18" spans="1:43" ht="18" customHeight="1" x14ac:dyDescent="0.25">
      <c r="A18" s="36"/>
      <c r="B18" s="2">
        <v>11</v>
      </c>
      <c r="C18" s="16" t="s">
        <v>363</v>
      </c>
      <c r="D18" s="17" t="s">
        <v>173</v>
      </c>
      <c r="E18" s="18" t="s">
        <v>364</v>
      </c>
      <c r="F18" s="19" t="s">
        <v>365</v>
      </c>
      <c r="G18" s="8"/>
      <c r="H18" s="5" t="str">
        <f t="shared" si="1"/>
        <v/>
      </c>
      <c r="I18" s="4"/>
      <c r="J18" s="37">
        <v>3</v>
      </c>
      <c r="K18" s="2">
        <f>V9</f>
        <v>0</v>
      </c>
      <c r="L18" s="38">
        <f>V10</f>
        <v>0</v>
      </c>
      <c r="M18" s="132"/>
      <c r="N18" s="36"/>
      <c r="O18" s="36"/>
      <c r="P18" s="39"/>
      <c r="Q18" s="36" t="str">
        <f t="shared" si="3"/>
        <v>ชาย</v>
      </c>
      <c r="R18" s="36"/>
      <c r="S18" s="108" t="s">
        <v>35</v>
      </c>
      <c r="T18" s="108"/>
      <c r="U18" s="108"/>
      <c r="V18" s="108"/>
      <c r="W18" s="108"/>
      <c r="X18" s="108"/>
      <c r="Y18" s="108"/>
      <c r="Z18" s="108"/>
      <c r="AA18" s="108"/>
      <c r="AB18" s="108"/>
      <c r="AC18" s="108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</row>
    <row r="19" spans="1:43" ht="18" customHeight="1" x14ac:dyDescent="0.25">
      <c r="A19" s="36"/>
      <c r="B19" s="2">
        <v>12</v>
      </c>
      <c r="C19" s="16" t="s">
        <v>366</v>
      </c>
      <c r="D19" s="17" t="s">
        <v>205</v>
      </c>
      <c r="E19" s="18" t="s">
        <v>367</v>
      </c>
      <c r="F19" s="19" t="s">
        <v>368</v>
      </c>
      <c r="G19" s="8"/>
      <c r="H19" s="5" t="str">
        <f t="shared" si="1"/>
        <v/>
      </c>
      <c r="I19" s="4"/>
      <c r="J19" s="40">
        <v>2.5</v>
      </c>
      <c r="K19" s="2">
        <f>W9</f>
        <v>0</v>
      </c>
      <c r="L19" s="38">
        <f>W10</f>
        <v>0</v>
      </c>
      <c r="M19" s="107">
        <f>L22+K22+L21+K20+K19+L19+L20+K21</f>
        <v>0</v>
      </c>
      <c r="N19" s="36"/>
      <c r="O19" s="36"/>
      <c r="P19" s="39"/>
      <c r="Q19" s="36" t="str">
        <f t="shared" si="3"/>
        <v>หญิง</v>
      </c>
      <c r="R19" s="36"/>
      <c r="S19" s="38"/>
      <c r="T19" s="38">
        <v>4</v>
      </c>
      <c r="U19" s="38">
        <v>3.5</v>
      </c>
      <c r="V19" s="38">
        <v>3</v>
      </c>
      <c r="W19" s="38">
        <v>2.5</v>
      </c>
      <c r="X19" s="38">
        <v>2</v>
      </c>
      <c r="Y19" s="38">
        <v>1.5</v>
      </c>
      <c r="Z19" s="38">
        <v>1</v>
      </c>
      <c r="AA19" s="38">
        <v>0</v>
      </c>
      <c r="AB19" s="38" t="s">
        <v>10</v>
      </c>
      <c r="AC19" s="38" t="s">
        <v>15</v>
      </c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</row>
    <row r="20" spans="1:43" ht="18" customHeight="1" x14ac:dyDescent="0.25">
      <c r="A20" s="36"/>
      <c r="B20" s="2">
        <v>13</v>
      </c>
      <c r="C20" s="16" t="s">
        <v>369</v>
      </c>
      <c r="D20" s="17" t="s">
        <v>205</v>
      </c>
      <c r="E20" s="18" t="s">
        <v>370</v>
      </c>
      <c r="F20" s="19" t="s">
        <v>371</v>
      </c>
      <c r="G20" s="8"/>
      <c r="H20" s="5" t="str">
        <f t="shared" si="1"/>
        <v/>
      </c>
      <c r="I20" s="4"/>
      <c r="J20" s="40">
        <v>2</v>
      </c>
      <c r="K20" s="2">
        <f>X9</f>
        <v>0</v>
      </c>
      <c r="L20" s="38">
        <f>X10</f>
        <v>0</v>
      </c>
      <c r="M20" s="131"/>
      <c r="N20" s="36"/>
      <c r="O20" s="36"/>
      <c r="P20" s="39"/>
      <c r="Q20" s="36" t="str">
        <f t="shared" si="3"/>
        <v>หญิง</v>
      </c>
      <c r="R20" s="36"/>
      <c r="S20" s="38" t="s">
        <v>83</v>
      </c>
      <c r="T20" s="38">
        <f>T11</f>
        <v>0</v>
      </c>
      <c r="U20" s="38">
        <f t="shared" ref="U20:AC21" si="4">U11</f>
        <v>0</v>
      </c>
      <c r="V20" s="38">
        <f t="shared" si="4"/>
        <v>0</v>
      </c>
      <c r="W20" s="38">
        <f t="shared" si="4"/>
        <v>0</v>
      </c>
      <c r="X20" s="38">
        <f t="shared" si="4"/>
        <v>0</v>
      </c>
      <c r="Y20" s="38">
        <f t="shared" si="4"/>
        <v>0</v>
      </c>
      <c r="Z20" s="38">
        <f t="shared" si="4"/>
        <v>0</v>
      </c>
      <c r="AA20" s="38">
        <f t="shared" si="4"/>
        <v>0</v>
      </c>
      <c r="AB20" s="38">
        <f t="shared" si="4"/>
        <v>0</v>
      </c>
      <c r="AC20" s="38">
        <f t="shared" si="4"/>
        <v>0</v>
      </c>
      <c r="AD20" s="36"/>
      <c r="AE20" s="36"/>
      <c r="AF20" s="36"/>
      <c r="AG20" s="36"/>
      <c r="AH20" s="36"/>
      <c r="AI20" s="36"/>
      <c r="AJ20" s="36"/>
      <c r="AK20" s="36"/>
      <c r="AL20" s="36"/>
      <c r="AM20" s="36"/>
      <c r="AN20" s="36"/>
      <c r="AO20" s="36"/>
      <c r="AP20" s="36"/>
    </row>
    <row r="21" spans="1:43" ht="18" customHeight="1" x14ac:dyDescent="0.25">
      <c r="A21" s="36"/>
      <c r="B21" s="2">
        <v>14</v>
      </c>
      <c r="C21" s="16" t="s">
        <v>372</v>
      </c>
      <c r="D21" s="17" t="s">
        <v>205</v>
      </c>
      <c r="E21" s="18" t="s">
        <v>373</v>
      </c>
      <c r="F21" s="19" t="s">
        <v>374</v>
      </c>
      <c r="G21" s="8"/>
      <c r="H21" s="5" t="str">
        <f t="shared" si="1"/>
        <v/>
      </c>
      <c r="I21" s="4"/>
      <c r="J21" s="40">
        <v>1.5</v>
      </c>
      <c r="K21" s="2">
        <f>Y9</f>
        <v>0</v>
      </c>
      <c r="L21" s="38">
        <f>Y10</f>
        <v>0</v>
      </c>
      <c r="M21" s="131"/>
      <c r="N21" s="36"/>
      <c r="O21" s="36"/>
      <c r="P21" s="39"/>
      <c r="Q21" s="36" t="str">
        <f t="shared" si="3"/>
        <v>หญิง</v>
      </c>
      <c r="R21" s="36"/>
      <c r="S21" s="38" t="s">
        <v>81</v>
      </c>
      <c r="T21" s="88" t="e">
        <f>T12</f>
        <v>#DIV/0!</v>
      </c>
      <c r="U21" s="88" t="e">
        <f t="shared" si="4"/>
        <v>#DIV/0!</v>
      </c>
      <c r="V21" s="88" t="e">
        <f t="shared" si="4"/>
        <v>#DIV/0!</v>
      </c>
      <c r="W21" s="88" t="e">
        <f t="shared" si="4"/>
        <v>#DIV/0!</v>
      </c>
      <c r="X21" s="88" t="e">
        <f t="shared" si="4"/>
        <v>#DIV/0!</v>
      </c>
      <c r="Y21" s="88" t="e">
        <f t="shared" si="4"/>
        <v>#DIV/0!</v>
      </c>
      <c r="Z21" s="88" t="e">
        <f t="shared" si="4"/>
        <v>#DIV/0!</v>
      </c>
      <c r="AA21" s="88" t="e">
        <f t="shared" si="4"/>
        <v>#DIV/0!</v>
      </c>
      <c r="AB21" s="88" t="e">
        <f t="shared" si="4"/>
        <v>#DIV/0!</v>
      </c>
      <c r="AC21" s="88" t="e">
        <f t="shared" si="4"/>
        <v>#DIV/0!</v>
      </c>
      <c r="AD21" s="36"/>
      <c r="AE21" s="36"/>
      <c r="AF21" s="36"/>
      <c r="AG21" s="36"/>
      <c r="AH21" s="36"/>
      <c r="AI21" s="36"/>
      <c r="AJ21" s="36"/>
      <c r="AK21" s="36"/>
      <c r="AL21" s="36"/>
      <c r="AM21" s="36"/>
      <c r="AN21" s="36"/>
      <c r="AO21" s="36"/>
      <c r="AP21" s="36"/>
    </row>
    <row r="22" spans="1:43" ht="18" customHeight="1" x14ac:dyDescent="0.25">
      <c r="A22" s="36"/>
      <c r="B22" s="2">
        <v>15</v>
      </c>
      <c r="C22" s="16" t="s">
        <v>375</v>
      </c>
      <c r="D22" s="17" t="s">
        <v>205</v>
      </c>
      <c r="E22" s="18" t="s">
        <v>189</v>
      </c>
      <c r="F22" s="19" t="s">
        <v>376</v>
      </c>
      <c r="G22" s="8"/>
      <c r="H22" s="5" t="str">
        <f t="shared" si="1"/>
        <v/>
      </c>
      <c r="I22" s="4"/>
      <c r="J22" s="40">
        <v>1</v>
      </c>
      <c r="K22" s="2">
        <f>Z9</f>
        <v>0</v>
      </c>
      <c r="L22" s="38">
        <f>Z10</f>
        <v>0</v>
      </c>
      <c r="M22" s="132"/>
      <c r="N22" s="36"/>
      <c r="O22" s="36"/>
      <c r="P22" s="39"/>
      <c r="Q22" s="36" t="str">
        <f t="shared" si="3"/>
        <v>หญิง</v>
      </c>
      <c r="R22" s="36"/>
      <c r="S22" s="96" t="s">
        <v>84</v>
      </c>
      <c r="T22" s="106" t="e">
        <f>T15</f>
        <v>#DIV/0!</v>
      </c>
      <c r="U22" s="107"/>
      <c r="V22" s="107"/>
      <c r="W22" s="91"/>
      <c r="X22" s="91"/>
      <c r="Y22" s="91"/>
      <c r="Z22" s="91"/>
      <c r="AA22" s="91"/>
      <c r="AB22" s="91"/>
      <c r="AC22" s="91"/>
      <c r="AD22" s="36"/>
      <c r="AE22" s="36"/>
      <c r="AF22" s="36"/>
      <c r="AG22" s="36"/>
      <c r="AH22" s="36"/>
      <c r="AI22" s="36"/>
      <c r="AJ22" s="36"/>
      <c r="AK22" s="36"/>
      <c r="AL22" s="36"/>
      <c r="AM22" s="36"/>
      <c r="AN22" s="36"/>
      <c r="AO22" s="36"/>
      <c r="AP22" s="36"/>
    </row>
    <row r="23" spans="1:43" ht="18" customHeight="1" x14ac:dyDescent="0.25">
      <c r="A23" s="36"/>
      <c r="B23" s="2">
        <v>16</v>
      </c>
      <c r="C23" s="16" t="s">
        <v>377</v>
      </c>
      <c r="D23" s="17" t="s">
        <v>205</v>
      </c>
      <c r="E23" s="18" t="s">
        <v>190</v>
      </c>
      <c r="F23" s="19" t="s">
        <v>378</v>
      </c>
      <c r="G23" s="8"/>
      <c r="H23" s="5" t="str">
        <f t="shared" si="1"/>
        <v/>
      </c>
      <c r="I23" s="4"/>
      <c r="J23" s="40">
        <v>0</v>
      </c>
      <c r="K23" s="2">
        <f>AA9</f>
        <v>0</v>
      </c>
      <c r="L23" s="38">
        <f>AA10</f>
        <v>0</v>
      </c>
      <c r="M23" s="107">
        <f>L25+K24+K23+L23+L24+K25</f>
        <v>0</v>
      </c>
      <c r="N23" s="36"/>
      <c r="O23" s="36"/>
      <c r="P23" s="39"/>
      <c r="Q23" s="36" t="str">
        <f t="shared" si="3"/>
        <v>หญิง</v>
      </c>
      <c r="R23" s="36"/>
      <c r="S23" s="149" t="s">
        <v>32</v>
      </c>
      <c r="T23" s="149"/>
      <c r="U23" s="110" t="e">
        <f>AF10</f>
        <v>#DIV/0!</v>
      </c>
      <c r="V23" s="111"/>
      <c r="W23" s="150" t="s">
        <v>85</v>
      </c>
      <c r="X23" s="151"/>
      <c r="Y23" s="152"/>
      <c r="Z23" s="112" t="e">
        <f>AF9</f>
        <v>#DIV/0!</v>
      </c>
      <c r="AA23" s="113"/>
      <c r="AB23" s="113"/>
      <c r="AC23" s="113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36"/>
      <c r="AP23" s="36"/>
    </row>
    <row r="24" spans="1:43" ht="18" customHeight="1" x14ac:dyDescent="0.25">
      <c r="A24" s="36"/>
      <c r="B24" s="2">
        <v>17</v>
      </c>
      <c r="C24" s="16" t="s">
        <v>379</v>
      </c>
      <c r="D24" s="17" t="s">
        <v>205</v>
      </c>
      <c r="E24" s="18" t="s">
        <v>380</v>
      </c>
      <c r="F24" s="19" t="s">
        <v>381</v>
      </c>
      <c r="G24" s="8"/>
      <c r="H24" s="5" t="str">
        <f t="shared" si="1"/>
        <v/>
      </c>
      <c r="I24" s="4"/>
      <c r="J24" s="37" t="s">
        <v>10</v>
      </c>
      <c r="K24" s="2">
        <f>AB9</f>
        <v>0</v>
      </c>
      <c r="L24" s="38">
        <f>AB10</f>
        <v>0</v>
      </c>
      <c r="M24" s="131"/>
      <c r="N24" s="36"/>
      <c r="O24" s="36"/>
      <c r="P24" s="39"/>
      <c r="Q24" s="36" t="str">
        <f t="shared" si="3"/>
        <v>หญิง</v>
      </c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6"/>
      <c r="AL24" s="36"/>
      <c r="AM24" s="36"/>
      <c r="AN24" s="36"/>
      <c r="AO24" s="36"/>
      <c r="AP24" s="36"/>
    </row>
    <row r="25" spans="1:43" ht="18" customHeight="1" x14ac:dyDescent="0.25">
      <c r="A25" s="36"/>
      <c r="B25" s="2">
        <v>18</v>
      </c>
      <c r="C25" s="16" t="s">
        <v>382</v>
      </c>
      <c r="D25" s="17" t="s">
        <v>205</v>
      </c>
      <c r="E25" s="18" t="s">
        <v>383</v>
      </c>
      <c r="F25" s="19" t="s">
        <v>384</v>
      </c>
      <c r="G25" s="8"/>
      <c r="H25" s="5" t="str">
        <f t="shared" si="1"/>
        <v/>
      </c>
      <c r="I25" s="4"/>
      <c r="J25" s="37" t="s">
        <v>11</v>
      </c>
      <c r="K25" s="2">
        <f>AC9</f>
        <v>0</v>
      </c>
      <c r="L25" s="38">
        <f>AC10</f>
        <v>0</v>
      </c>
      <c r="M25" s="132"/>
      <c r="N25" s="36"/>
      <c r="O25" s="36"/>
      <c r="P25" s="39"/>
      <c r="Q25" s="36" t="str">
        <f t="shared" si="3"/>
        <v>หญิง</v>
      </c>
      <c r="R25" s="36"/>
      <c r="S25" s="46" t="s">
        <v>95</v>
      </c>
      <c r="T25" s="46" t="s">
        <v>153</v>
      </c>
      <c r="U25" s="46" t="s">
        <v>81</v>
      </c>
      <c r="V25" s="46" t="s">
        <v>154</v>
      </c>
      <c r="W25" s="46" t="s">
        <v>81</v>
      </c>
      <c r="X25" s="46" t="s">
        <v>14</v>
      </c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36"/>
    </row>
    <row r="26" spans="1:43" ht="18" customHeight="1" x14ac:dyDescent="0.25">
      <c r="A26" s="36"/>
      <c r="B26" s="2">
        <v>19</v>
      </c>
      <c r="C26" s="16" t="s">
        <v>385</v>
      </c>
      <c r="D26" s="17" t="s">
        <v>205</v>
      </c>
      <c r="E26" s="18" t="s">
        <v>386</v>
      </c>
      <c r="F26" s="19" t="s">
        <v>387</v>
      </c>
      <c r="G26" s="8"/>
      <c r="H26" s="5" t="str">
        <f t="shared" si="1"/>
        <v/>
      </c>
      <c r="I26" s="4"/>
      <c r="J26" s="37" t="s">
        <v>162</v>
      </c>
      <c r="K26" s="2">
        <f>T26</f>
        <v>0</v>
      </c>
      <c r="L26" s="41">
        <f>T27</f>
        <v>0</v>
      </c>
      <c r="M26" s="2">
        <f>T28</f>
        <v>0</v>
      </c>
      <c r="N26" s="36"/>
      <c r="O26" s="36"/>
      <c r="P26" s="39"/>
      <c r="Q26" s="36" t="str">
        <f t="shared" si="3"/>
        <v>หญิง</v>
      </c>
      <c r="R26" s="36"/>
      <c r="S26" s="2" t="s">
        <v>6</v>
      </c>
      <c r="T26" s="2">
        <f>COUNTIFS($Q$8:$Q$59,"ชาย",$H$8:$H$59,"ผ")</f>
        <v>0</v>
      </c>
      <c r="U26" s="2" t="e">
        <f>(T26*100)/X26</f>
        <v>#DIV/0!</v>
      </c>
      <c r="V26" s="2">
        <f>COUNTIFS($Q$8:$Q$59,"ชาย",$H$8:$H$59,"มผ")</f>
        <v>0</v>
      </c>
      <c r="W26" s="2" t="e">
        <f>(V26*100)/X26</f>
        <v>#DIV/0!</v>
      </c>
      <c r="X26" s="2">
        <f>T26+V26</f>
        <v>0</v>
      </c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  <c r="AM26" s="36"/>
      <c r="AN26" s="36"/>
      <c r="AO26" s="36"/>
      <c r="AP26" s="36"/>
      <c r="AQ26" s="36"/>
    </row>
    <row r="27" spans="1:43" ht="18" customHeight="1" x14ac:dyDescent="0.25">
      <c r="A27" s="36"/>
      <c r="B27" s="2">
        <v>20</v>
      </c>
      <c r="C27" s="16" t="s">
        <v>388</v>
      </c>
      <c r="D27" s="17" t="s">
        <v>205</v>
      </c>
      <c r="E27" s="18" t="s">
        <v>192</v>
      </c>
      <c r="F27" s="19" t="s">
        <v>13</v>
      </c>
      <c r="G27" s="8"/>
      <c r="H27" s="5" t="str">
        <f t="shared" si="1"/>
        <v/>
      </c>
      <c r="I27" s="4"/>
      <c r="J27" s="37" t="s">
        <v>161</v>
      </c>
      <c r="K27" s="2">
        <f>V26</f>
        <v>0</v>
      </c>
      <c r="L27" s="41">
        <f>V27</f>
        <v>0</v>
      </c>
      <c r="M27" s="2">
        <f>V28</f>
        <v>0</v>
      </c>
      <c r="N27" s="36"/>
      <c r="O27" s="36"/>
      <c r="P27" s="39"/>
      <c r="Q27" s="36" t="str">
        <f t="shared" si="3"/>
        <v>หญิง</v>
      </c>
      <c r="R27" s="36"/>
      <c r="S27" s="2" t="s">
        <v>7</v>
      </c>
      <c r="T27" s="2">
        <f>COUNTIFS($Q$8:$Q$59,"หญิง",$H$8:$H$59,"ผ")</f>
        <v>0</v>
      </c>
      <c r="U27" s="2" t="e">
        <f>(T27*100)/X27</f>
        <v>#DIV/0!</v>
      </c>
      <c r="V27" s="2">
        <f>COUNTIFS($Q$8:$Q$59,"หญิง",$H$8:$H$59,"มผ")</f>
        <v>0</v>
      </c>
      <c r="W27" s="2" t="e">
        <f>(V27*100)/X27</f>
        <v>#DIV/0!</v>
      </c>
      <c r="X27" s="2">
        <f>T27+V27</f>
        <v>0</v>
      </c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  <c r="AM27" s="36"/>
      <c r="AN27" s="36"/>
      <c r="AO27" s="36"/>
      <c r="AP27" s="36"/>
      <c r="AQ27" s="36"/>
    </row>
    <row r="28" spans="1:43" ht="18" customHeight="1" x14ac:dyDescent="0.25">
      <c r="A28" s="36"/>
      <c r="B28" s="2">
        <v>21</v>
      </c>
      <c r="C28" s="16" t="s">
        <v>389</v>
      </c>
      <c r="D28" s="17" t="s">
        <v>205</v>
      </c>
      <c r="E28" s="18" t="s">
        <v>192</v>
      </c>
      <c r="F28" s="19" t="s">
        <v>390</v>
      </c>
      <c r="G28" s="8"/>
      <c r="H28" s="5" t="str">
        <f t="shared" si="1"/>
        <v/>
      </c>
      <c r="I28" s="4"/>
      <c r="J28" s="35"/>
      <c r="L28" s="35"/>
      <c r="M28" s="36"/>
      <c r="N28" s="36"/>
      <c r="O28" s="36"/>
      <c r="P28" s="39"/>
      <c r="Q28" s="36" t="str">
        <f t="shared" si="3"/>
        <v>หญิง</v>
      </c>
      <c r="R28" s="36"/>
      <c r="S28" s="2" t="s">
        <v>14</v>
      </c>
      <c r="T28" s="2">
        <f>SUM(T26:T27)</f>
        <v>0</v>
      </c>
      <c r="U28" s="2" t="e">
        <f>(T28*100)/X28</f>
        <v>#DIV/0!</v>
      </c>
      <c r="V28" s="2">
        <f>SUM(V26:V27)</f>
        <v>0</v>
      </c>
      <c r="W28" s="2" t="e">
        <f>(V28*100)/X28</f>
        <v>#DIV/0!</v>
      </c>
      <c r="X28" s="2">
        <f>T28+V28</f>
        <v>0</v>
      </c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AI28" s="36"/>
      <c r="AJ28" s="36"/>
      <c r="AK28" s="36"/>
      <c r="AL28" s="36"/>
      <c r="AM28" s="36"/>
      <c r="AN28" s="36"/>
      <c r="AO28" s="36"/>
      <c r="AP28" s="36"/>
      <c r="AQ28" s="36"/>
    </row>
    <row r="29" spans="1:43" ht="18" customHeight="1" x14ac:dyDescent="0.25">
      <c r="A29" s="36"/>
      <c r="B29" s="2">
        <v>22</v>
      </c>
      <c r="C29" s="16" t="s">
        <v>391</v>
      </c>
      <c r="D29" s="17" t="s">
        <v>205</v>
      </c>
      <c r="E29" s="18" t="s">
        <v>392</v>
      </c>
      <c r="F29" s="19" t="s">
        <v>393</v>
      </c>
      <c r="G29" s="8"/>
      <c r="H29" s="5" t="str">
        <f t="shared" si="1"/>
        <v/>
      </c>
      <c r="I29" s="4"/>
      <c r="J29" s="35"/>
      <c r="L29" s="35"/>
      <c r="M29" s="36"/>
      <c r="N29" s="36"/>
      <c r="O29" s="36"/>
      <c r="P29" s="39"/>
      <c r="Q29" s="36" t="str">
        <f t="shared" si="3"/>
        <v>หญิง</v>
      </c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36"/>
      <c r="AH29" s="36"/>
      <c r="AI29" s="36"/>
      <c r="AJ29" s="36"/>
      <c r="AK29" s="36"/>
      <c r="AL29" s="36"/>
      <c r="AM29" s="36"/>
      <c r="AN29" s="36"/>
      <c r="AO29" s="36"/>
      <c r="AP29" s="36"/>
    </row>
    <row r="30" spans="1:43" ht="18" customHeight="1" x14ac:dyDescent="0.25">
      <c r="A30" s="36"/>
      <c r="B30" s="2">
        <v>23</v>
      </c>
      <c r="C30" s="16" t="s">
        <v>394</v>
      </c>
      <c r="D30" s="17" t="s">
        <v>205</v>
      </c>
      <c r="E30" s="18" t="s">
        <v>395</v>
      </c>
      <c r="F30" s="19" t="s">
        <v>396</v>
      </c>
      <c r="G30" s="8"/>
      <c r="H30" s="5" t="str">
        <f t="shared" si="1"/>
        <v/>
      </c>
      <c r="I30" s="4"/>
      <c r="J30" s="35"/>
      <c r="K30" s="7" t="str">
        <f>กรอกข้อมูล!C5</f>
        <v>(นางสาวศันสนีย์  สว่างจันทร์)</v>
      </c>
      <c r="L30" s="35"/>
      <c r="M30" s="36"/>
      <c r="N30" s="36"/>
      <c r="O30" s="36"/>
      <c r="P30" s="39"/>
      <c r="Q30" s="36" t="str">
        <f t="shared" si="3"/>
        <v>หญิง</v>
      </c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36"/>
      <c r="AH30" s="36"/>
      <c r="AI30" s="36"/>
      <c r="AJ30" s="36"/>
      <c r="AK30" s="36"/>
      <c r="AL30" s="36"/>
      <c r="AM30" s="36"/>
      <c r="AN30" s="36"/>
      <c r="AO30" s="36"/>
      <c r="AP30" s="36"/>
    </row>
    <row r="31" spans="1:43" ht="18" customHeight="1" x14ac:dyDescent="0.25">
      <c r="A31" s="36"/>
      <c r="B31" s="2">
        <v>24</v>
      </c>
      <c r="C31" s="16" t="s">
        <v>397</v>
      </c>
      <c r="D31" s="17" t="s">
        <v>205</v>
      </c>
      <c r="E31" s="18" t="s">
        <v>398</v>
      </c>
      <c r="F31" s="19" t="s">
        <v>399</v>
      </c>
      <c r="G31" s="8"/>
      <c r="H31" s="5" t="str">
        <f t="shared" si="1"/>
        <v/>
      </c>
      <c r="I31" s="4"/>
      <c r="J31" s="35"/>
      <c r="K31" s="4"/>
      <c r="L31" s="35"/>
      <c r="M31" s="36"/>
      <c r="N31" s="36"/>
      <c r="O31" s="36"/>
      <c r="P31" s="39"/>
      <c r="Q31" s="36" t="str">
        <f t="shared" si="3"/>
        <v>หญิง</v>
      </c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G31" s="36"/>
      <c r="AH31" s="36"/>
      <c r="AI31" s="36"/>
      <c r="AJ31" s="36"/>
      <c r="AK31" s="36"/>
      <c r="AL31" s="36"/>
      <c r="AM31" s="36"/>
      <c r="AN31" s="36"/>
      <c r="AO31" s="36"/>
      <c r="AP31" s="36"/>
    </row>
    <row r="32" spans="1:43" ht="18" customHeight="1" x14ac:dyDescent="0.25">
      <c r="A32" s="36"/>
      <c r="B32" s="2">
        <v>25</v>
      </c>
      <c r="C32" s="16" t="s">
        <v>400</v>
      </c>
      <c r="D32" s="17" t="s">
        <v>205</v>
      </c>
      <c r="E32" s="18" t="s">
        <v>401</v>
      </c>
      <c r="F32" s="19" t="s">
        <v>402</v>
      </c>
      <c r="G32" s="8"/>
      <c r="H32" s="5" t="str">
        <f t="shared" si="1"/>
        <v/>
      </c>
      <c r="I32" s="4"/>
      <c r="J32" s="35"/>
      <c r="K32" s="4"/>
      <c r="L32" s="35"/>
      <c r="M32" s="36"/>
      <c r="N32" s="36"/>
      <c r="O32" s="36"/>
      <c r="P32" s="39"/>
      <c r="Q32" s="36" t="str">
        <f t="shared" si="3"/>
        <v>หญิง</v>
      </c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36"/>
      <c r="AI32" s="36"/>
      <c r="AJ32" s="36"/>
      <c r="AK32" s="36"/>
      <c r="AL32" s="36"/>
      <c r="AM32" s="36"/>
      <c r="AN32" s="36"/>
      <c r="AO32" s="36"/>
      <c r="AP32" s="36"/>
    </row>
    <row r="33" spans="1:42" ht="18" customHeight="1" x14ac:dyDescent="0.25">
      <c r="A33" s="36"/>
      <c r="B33" s="2">
        <v>26</v>
      </c>
      <c r="C33" s="16" t="s">
        <v>403</v>
      </c>
      <c r="D33" s="17" t="s">
        <v>205</v>
      </c>
      <c r="E33" s="18" t="s">
        <v>404</v>
      </c>
      <c r="F33" s="19" t="s">
        <v>405</v>
      </c>
      <c r="G33" s="8"/>
      <c r="H33" s="5" t="str">
        <f t="shared" si="1"/>
        <v/>
      </c>
      <c r="I33" s="4"/>
      <c r="J33" s="35"/>
      <c r="K33" s="4"/>
      <c r="L33" s="35"/>
      <c r="M33" s="36"/>
      <c r="N33" s="36"/>
      <c r="O33" s="36"/>
      <c r="P33" s="39"/>
      <c r="Q33" s="36" t="str">
        <f t="shared" si="3"/>
        <v>หญิง</v>
      </c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36"/>
      <c r="AH33" s="36"/>
      <c r="AI33" s="36"/>
      <c r="AJ33" s="36"/>
      <c r="AK33" s="36"/>
      <c r="AL33" s="36"/>
      <c r="AM33" s="36"/>
      <c r="AN33" s="36"/>
      <c r="AO33" s="36"/>
      <c r="AP33" s="36"/>
    </row>
    <row r="34" spans="1:42" ht="18" customHeight="1" x14ac:dyDescent="0.25">
      <c r="A34" s="36"/>
      <c r="B34" s="2">
        <v>27</v>
      </c>
      <c r="C34" s="16" t="s">
        <v>406</v>
      </c>
      <c r="D34" s="17" t="s">
        <v>205</v>
      </c>
      <c r="E34" s="18" t="s">
        <v>314</v>
      </c>
      <c r="F34" s="19" t="s">
        <v>407</v>
      </c>
      <c r="G34" s="8"/>
      <c r="H34" s="5" t="str">
        <f t="shared" si="1"/>
        <v/>
      </c>
      <c r="I34" s="35"/>
      <c r="J34" s="35"/>
      <c r="K34" s="35"/>
      <c r="L34" s="35"/>
      <c r="M34" s="36"/>
      <c r="N34" s="36"/>
      <c r="O34" s="36"/>
      <c r="P34" s="39"/>
      <c r="Q34" s="36" t="str">
        <f t="shared" si="3"/>
        <v>หญิง</v>
      </c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6"/>
      <c r="AL34" s="36"/>
      <c r="AM34" s="36"/>
      <c r="AN34" s="36"/>
      <c r="AO34" s="36"/>
      <c r="AP34" s="36"/>
    </row>
    <row r="35" spans="1:42" ht="18" customHeight="1" x14ac:dyDescent="0.25">
      <c r="A35" s="36"/>
      <c r="B35" s="2">
        <v>28</v>
      </c>
      <c r="C35" s="16" t="s">
        <v>408</v>
      </c>
      <c r="D35" s="17" t="s">
        <v>205</v>
      </c>
      <c r="E35" s="18" t="s">
        <v>409</v>
      </c>
      <c r="F35" s="19" t="s">
        <v>410</v>
      </c>
      <c r="G35" s="8"/>
      <c r="H35" s="5" t="str">
        <f t="shared" si="1"/>
        <v/>
      </c>
      <c r="I35" s="35"/>
      <c r="J35" s="35"/>
      <c r="K35" s="35"/>
      <c r="L35" s="35"/>
      <c r="M35" s="36"/>
      <c r="N35" s="36"/>
      <c r="O35" s="36"/>
      <c r="P35" s="39"/>
      <c r="Q35" s="36" t="str">
        <f t="shared" si="3"/>
        <v>หญิง</v>
      </c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36"/>
      <c r="AH35" s="36"/>
      <c r="AI35" s="36"/>
      <c r="AJ35" s="36"/>
      <c r="AK35" s="36"/>
      <c r="AL35" s="36"/>
      <c r="AM35" s="36"/>
      <c r="AN35" s="36"/>
      <c r="AO35" s="36"/>
      <c r="AP35" s="36"/>
    </row>
    <row r="36" spans="1:42" ht="18" customHeight="1" x14ac:dyDescent="0.25">
      <c r="A36" s="36"/>
      <c r="B36" s="2">
        <v>29</v>
      </c>
      <c r="C36" s="16" t="s">
        <v>411</v>
      </c>
      <c r="D36" s="17" t="s">
        <v>205</v>
      </c>
      <c r="E36" s="18" t="s">
        <v>412</v>
      </c>
      <c r="F36" s="19" t="s">
        <v>413</v>
      </c>
      <c r="G36" s="8"/>
      <c r="H36" s="5" t="str">
        <f t="shared" si="1"/>
        <v/>
      </c>
      <c r="I36" s="35"/>
      <c r="J36" s="35"/>
      <c r="K36" s="35"/>
      <c r="L36" s="35"/>
      <c r="M36" s="36"/>
      <c r="N36" s="36"/>
      <c r="O36" s="36"/>
      <c r="P36" s="39"/>
      <c r="Q36" s="36" t="str">
        <f t="shared" si="3"/>
        <v>หญิง</v>
      </c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36"/>
      <c r="AK36" s="36"/>
      <c r="AL36" s="36"/>
      <c r="AM36" s="36"/>
      <c r="AN36" s="36"/>
      <c r="AO36" s="36"/>
      <c r="AP36" s="36"/>
    </row>
    <row r="37" spans="1:42" ht="18" customHeight="1" x14ac:dyDescent="0.25">
      <c r="A37" s="36"/>
      <c r="B37" s="2">
        <v>30</v>
      </c>
      <c r="C37" s="16" t="s">
        <v>414</v>
      </c>
      <c r="D37" s="17" t="s">
        <v>205</v>
      </c>
      <c r="E37" s="18" t="s">
        <v>175</v>
      </c>
      <c r="F37" s="19" t="s">
        <v>415</v>
      </c>
      <c r="G37" s="8"/>
      <c r="H37" s="5" t="str">
        <f t="shared" si="1"/>
        <v/>
      </c>
      <c r="I37" s="35"/>
      <c r="J37" s="35"/>
      <c r="K37" s="35"/>
      <c r="L37" s="35"/>
      <c r="M37" s="36"/>
      <c r="N37" s="36"/>
      <c r="O37" s="36"/>
      <c r="P37" s="39"/>
      <c r="Q37" s="36" t="str">
        <f t="shared" si="3"/>
        <v>หญิง</v>
      </c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  <c r="AJ37" s="36"/>
      <c r="AK37" s="36"/>
      <c r="AL37" s="36"/>
      <c r="AM37" s="36"/>
      <c r="AN37" s="36"/>
      <c r="AO37" s="36"/>
      <c r="AP37" s="36"/>
    </row>
    <row r="38" spans="1:42" ht="18" customHeight="1" x14ac:dyDescent="0.25">
      <c r="A38" s="36"/>
      <c r="B38" s="2">
        <v>31</v>
      </c>
      <c r="C38" s="16" t="s">
        <v>416</v>
      </c>
      <c r="D38" s="17" t="s">
        <v>205</v>
      </c>
      <c r="E38" s="18" t="s">
        <v>417</v>
      </c>
      <c r="F38" s="19" t="s">
        <v>418</v>
      </c>
      <c r="G38" s="8"/>
      <c r="H38" s="5" t="str">
        <f t="shared" si="1"/>
        <v/>
      </c>
      <c r="I38" s="36"/>
      <c r="J38" s="36"/>
      <c r="K38" s="36"/>
      <c r="L38" s="36"/>
      <c r="M38" s="36"/>
      <c r="N38" s="36"/>
      <c r="O38" s="36"/>
      <c r="P38" s="39"/>
      <c r="Q38" s="36" t="str">
        <f t="shared" si="3"/>
        <v>หญิง</v>
      </c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  <c r="AJ38" s="36"/>
      <c r="AK38" s="36"/>
      <c r="AL38" s="36"/>
      <c r="AM38" s="36"/>
      <c r="AN38" s="36"/>
      <c r="AO38" s="36"/>
      <c r="AP38" s="36"/>
    </row>
    <row r="39" spans="1:42" ht="18" customHeight="1" x14ac:dyDescent="0.25">
      <c r="A39" s="36"/>
      <c r="B39" s="2">
        <v>32</v>
      </c>
      <c r="C39" s="20" t="s">
        <v>419</v>
      </c>
      <c r="D39" s="17" t="s">
        <v>205</v>
      </c>
      <c r="E39" s="21" t="s">
        <v>420</v>
      </c>
      <c r="F39" s="22" t="s">
        <v>421</v>
      </c>
      <c r="G39" s="8"/>
      <c r="H39" s="5" t="str">
        <f t="shared" si="1"/>
        <v/>
      </c>
      <c r="I39" s="36"/>
      <c r="J39" s="36"/>
      <c r="K39" s="36"/>
      <c r="L39" s="36"/>
      <c r="M39" s="36"/>
      <c r="N39" s="36"/>
      <c r="O39" s="36"/>
      <c r="P39" s="39"/>
      <c r="Q39" s="36" t="str">
        <f t="shared" si="3"/>
        <v>หญิง</v>
      </c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/>
      <c r="AJ39" s="36"/>
      <c r="AK39" s="36"/>
      <c r="AL39" s="36"/>
      <c r="AM39" s="36"/>
      <c r="AN39" s="36"/>
      <c r="AO39" s="36"/>
      <c r="AP39" s="36"/>
    </row>
    <row r="40" spans="1:42" ht="16.5" customHeight="1" x14ac:dyDescent="0.25">
      <c r="A40" s="36"/>
      <c r="B40" s="2">
        <v>33</v>
      </c>
      <c r="C40" s="16" t="s">
        <v>422</v>
      </c>
      <c r="D40" s="17" t="s">
        <v>205</v>
      </c>
      <c r="E40" s="18" t="s">
        <v>423</v>
      </c>
      <c r="F40" s="19" t="s">
        <v>424</v>
      </c>
      <c r="G40" s="8"/>
      <c r="H40" s="5" t="str">
        <f t="shared" si="1"/>
        <v/>
      </c>
      <c r="I40" s="36"/>
      <c r="J40" s="36"/>
      <c r="K40" s="36"/>
      <c r="L40" s="36"/>
      <c r="M40" s="36"/>
      <c r="N40" s="36"/>
      <c r="O40" s="36"/>
      <c r="P40" s="39"/>
      <c r="Q40" s="36" t="str">
        <f t="shared" si="3"/>
        <v>หญิง</v>
      </c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  <c r="AJ40" s="36"/>
      <c r="AK40" s="36"/>
      <c r="AL40" s="36"/>
      <c r="AM40" s="36"/>
      <c r="AN40" s="36"/>
      <c r="AO40" s="36"/>
      <c r="AP40" s="36"/>
    </row>
    <row r="41" spans="1:42" ht="16.5" customHeight="1" x14ac:dyDescent="0.25">
      <c r="A41" s="36"/>
      <c r="B41" s="2">
        <v>34</v>
      </c>
      <c r="C41" s="20" t="s">
        <v>425</v>
      </c>
      <c r="D41" s="17" t="s">
        <v>205</v>
      </c>
      <c r="E41" s="21" t="s">
        <v>426</v>
      </c>
      <c r="F41" s="22" t="s">
        <v>427</v>
      </c>
      <c r="G41" s="8"/>
      <c r="H41" s="5" t="str">
        <f t="shared" si="1"/>
        <v/>
      </c>
      <c r="I41" s="36"/>
      <c r="J41" s="36"/>
      <c r="K41" s="36"/>
      <c r="L41" s="36"/>
      <c r="M41" s="36"/>
      <c r="N41" s="36"/>
      <c r="O41" s="36"/>
      <c r="P41" s="39"/>
      <c r="Q41" s="36" t="str">
        <f t="shared" si="3"/>
        <v>หญิง</v>
      </c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  <c r="AJ41" s="36"/>
      <c r="AK41" s="36"/>
      <c r="AL41" s="36"/>
      <c r="AM41" s="36"/>
      <c r="AN41" s="36"/>
      <c r="AO41" s="36"/>
      <c r="AP41" s="36"/>
    </row>
    <row r="42" spans="1:42" ht="16.5" customHeight="1" x14ac:dyDescent="0.25">
      <c r="A42" s="36"/>
      <c r="B42" s="2">
        <v>35</v>
      </c>
      <c r="C42" s="16" t="s">
        <v>428</v>
      </c>
      <c r="D42" s="17" t="s">
        <v>205</v>
      </c>
      <c r="E42" s="18" t="s">
        <v>429</v>
      </c>
      <c r="F42" s="19" t="s">
        <v>12</v>
      </c>
      <c r="G42" s="8"/>
      <c r="H42" s="5" t="str">
        <f t="shared" si="1"/>
        <v/>
      </c>
      <c r="I42" s="36"/>
      <c r="J42" s="36"/>
      <c r="K42" s="36"/>
      <c r="L42" s="36"/>
      <c r="M42" s="36"/>
      <c r="N42" s="36"/>
      <c r="O42" s="36"/>
      <c r="P42" s="39"/>
      <c r="Q42" s="36" t="str">
        <f t="shared" si="3"/>
        <v>หญิง</v>
      </c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6"/>
      <c r="AI42" s="36"/>
      <c r="AJ42" s="36"/>
      <c r="AK42" s="36"/>
      <c r="AL42" s="36"/>
      <c r="AM42" s="36"/>
      <c r="AN42" s="36"/>
      <c r="AO42" s="36"/>
      <c r="AP42" s="36"/>
    </row>
    <row r="43" spans="1:42" ht="16.5" customHeight="1" x14ac:dyDescent="0.25">
      <c r="A43" s="36"/>
      <c r="B43" s="2">
        <v>36</v>
      </c>
      <c r="C43" s="20">
        <v>10306</v>
      </c>
      <c r="D43" s="17" t="s">
        <v>205</v>
      </c>
      <c r="E43" s="21" t="s">
        <v>430</v>
      </c>
      <c r="F43" s="22" t="s">
        <v>431</v>
      </c>
      <c r="G43" s="8"/>
      <c r="H43" s="5" t="str">
        <f t="shared" si="1"/>
        <v/>
      </c>
      <c r="I43" s="36"/>
      <c r="J43" s="36"/>
      <c r="K43" s="36"/>
      <c r="L43" s="36"/>
      <c r="M43" s="36"/>
      <c r="N43" s="36"/>
      <c r="O43" s="36"/>
      <c r="P43" s="39"/>
      <c r="Q43" s="36" t="str">
        <f t="shared" si="3"/>
        <v>หญิง</v>
      </c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6"/>
      <c r="AI43" s="36"/>
      <c r="AJ43" s="36"/>
      <c r="AK43" s="36"/>
      <c r="AL43" s="36"/>
      <c r="AM43" s="36"/>
      <c r="AN43" s="36"/>
      <c r="AO43" s="36"/>
      <c r="AP43" s="36"/>
    </row>
    <row r="44" spans="1:42" ht="16.5" customHeight="1" x14ac:dyDescent="0.25">
      <c r="A44" s="36"/>
      <c r="B44" s="2">
        <v>37</v>
      </c>
      <c r="C44" s="16">
        <v>10307</v>
      </c>
      <c r="D44" s="17" t="s">
        <v>205</v>
      </c>
      <c r="E44" s="18" t="s">
        <v>432</v>
      </c>
      <c r="F44" s="19" t="s">
        <v>433</v>
      </c>
      <c r="G44" s="8"/>
      <c r="H44" s="5" t="str">
        <f t="shared" si="1"/>
        <v/>
      </c>
      <c r="I44" s="36"/>
      <c r="J44" s="36"/>
      <c r="K44" s="36"/>
      <c r="L44" s="36"/>
      <c r="M44" s="36"/>
      <c r="N44" s="36"/>
      <c r="O44" s="36"/>
      <c r="P44" s="39"/>
      <c r="Q44" s="36" t="str">
        <f t="shared" si="3"/>
        <v>หญิง</v>
      </c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6"/>
      <c r="AI44" s="36"/>
      <c r="AJ44" s="36"/>
      <c r="AK44" s="36"/>
      <c r="AL44" s="36"/>
      <c r="AM44" s="36"/>
      <c r="AN44" s="36"/>
      <c r="AO44" s="36"/>
      <c r="AP44" s="36"/>
    </row>
    <row r="45" spans="1:42" ht="16.5" customHeight="1" x14ac:dyDescent="0.25">
      <c r="A45" s="36"/>
      <c r="B45" s="2">
        <v>38</v>
      </c>
      <c r="C45" s="20">
        <v>10308</v>
      </c>
      <c r="D45" s="17" t="s">
        <v>205</v>
      </c>
      <c r="E45" s="21" t="s">
        <v>434</v>
      </c>
      <c r="F45" s="22" t="s">
        <v>435</v>
      </c>
      <c r="G45" s="8"/>
      <c r="H45" s="5" t="str">
        <f t="shared" si="1"/>
        <v/>
      </c>
      <c r="I45" s="36"/>
      <c r="J45" s="36"/>
      <c r="K45" s="36"/>
      <c r="L45" s="36"/>
      <c r="M45" s="36"/>
      <c r="N45" s="36"/>
      <c r="O45" s="36"/>
      <c r="P45" s="39"/>
      <c r="Q45" s="36" t="str">
        <f t="shared" si="3"/>
        <v>หญิง</v>
      </c>
      <c r="R45" s="36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36"/>
      <c r="AH45" s="36"/>
      <c r="AI45" s="36"/>
      <c r="AJ45" s="36"/>
      <c r="AK45" s="36"/>
      <c r="AL45" s="36"/>
      <c r="AM45" s="36"/>
      <c r="AN45" s="36"/>
      <c r="AO45" s="36"/>
      <c r="AP45" s="36"/>
    </row>
    <row r="46" spans="1:42" ht="16.5" customHeight="1" x14ac:dyDescent="0.25">
      <c r="A46" s="36"/>
      <c r="B46" s="2">
        <v>39</v>
      </c>
      <c r="C46" s="16">
        <v>10309</v>
      </c>
      <c r="D46" s="17" t="s">
        <v>205</v>
      </c>
      <c r="E46" s="18" t="s">
        <v>436</v>
      </c>
      <c r="F46" s="19" t="s">
        <v>437</v>
      </c>
      <c r="G46" s="8"/>
      <c r="H46" s="5" t="str">
        <f t="shared" si="1"/>
        <v/>
      </c>
      <c r="I46" s="36"/>
      <c r="J46" s="36"/>
      <c r="K46" s="36"/>
      <c r="L46" s="36"/>
      <c r="M46" s="36"/>
      <c r="N46" s="36"/>
      <c r="O46" s="36"/>
      <c r="P46" s="39"/>
      <c r="Q46" s="36" t="str">
        <f t="shared" si="3"/>
        <v>หญิง</v>
      </c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36"/>
      <c r="AH46" s="36"/>
      <c r="AI46" s="36"/>
      <c r="AJ46" s="36"/>
      <c r="AK46" s="36"/>
      <c r="AL46" s="36"/>
      <c r="AM46" s="36"/>
      <c r="AN46" s="36"/>
      <c r="AO46" s="36"/>
      <c r="AP46" s="36"/>
    </row>
    <row r="47" spans="1:42" ht="16.5" customHeight="1" x14ac:dyDescent="0.25">
      <c r="A47" s="36"/>
      <c r="B47" s="2">
        <v>40</v>
      </c>
      <c r="C47" s="20">
        <v>10310</v>
      </c>
      <c r="D47" s="17" t="s">
        <v>205</v>
      </c>
      <c r="E47" s="21" t="s">
        <v>438</v>
      </c>
      <c r="F47" s="22" t="s">
        <v>439</v>
      </c>
      <c r="G47" s="8"/>
      <c r="H47" s="5" t="str">
        <f t="shared" si="1"/>
        <v/>
      </c>
      <c r="I47" s="36"/>
      <c r="J47" s="36"/>
      <c r="K47" s="36"/>
      <c r="L47" s="36"/>
      <c r="M47" s="36"/>
      <c r="N47" s="36"/>
      <c r="O47" s="36"/>
      <c r="P47" s="39"/>
      <c r="Q47" s="36" t="str">
        <f t="shared" si="3"/>
        <v>หญิง</v>
      </c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36"/>
      <c r="AJ47" s="36"/>
      <c r="AK47" s="36"/>
      <c r="AL47" s="36"/>
      <c r="AM47" s="36"/>
      <c r="AN47" s="36"/>
      <c r="AO47" s="36"/>
      <c r="AP47" s="36"/>
    </row>
    <row r="48" spans="1:42" ht="16.5" customHeight="1" x14ac:dyDescent="0.25">
      <c r="A48" s="36"/>
      <c r="B48" s="2">
        <v>41</v>
      </c>
      <c r="C48" s="16">
        <v>10311</v>
      </c>
      <c r="D48" s="17" t="s">
        <v>205</v>
      </c>
      <c r="E48" s="18" t="s">
        <v>440</v>
      </c>
      <c r="F48" s="19" t="s">
        <v>441</v>
      </c>
      <c r="G48" s="8"/>
      <c r="H48" s="5" t="str">
        <f t="shared" si="1"/>
        <v/>
      </c>
      <c r="I48" s="36"/>
      <c r="J48" s="36"/>
      <c r="K48" s="36"/>
      <c r="L48" s="36"/>
      <c r="M48" s="36"/>
      <c r="N48" s="36"/>
      <c r="O48" s="36"/>
      <c r="P48" s="39"/>
      <c r="Q48" s="36" t="str">
        <f t="shared" si="3"/>
        <v>หญิง</v>
      </c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6"/>
      <c r="AI48" s="36"/>
      <c r="AJ48" s="36"/>
      <c r="AK48" s="36"/>
      <c r="AL48" s="36"/>
      <c r="AM48" s="36"/>
      <c r="AN48" s="36"/>
      <c r="AO48" s="36"/>
      <c r="AP48" s="36"/>
    </row>
    <row r="49" spans="1:42" ht="16.5" customHeight="1" x14ac:dyDescent="0.25">
      <c r="A49" s="36"/>
      <c r="B49" s="2">
        <v>42</v>
      </c>
      <c r="C49" s="16" t="s">
        <v>712</v>
      </c>
      <c r="D49" s="17" t="s">
        <v>205</v>
      </c>
      <c r="E49" s="18" t="s">
        <v>442</v>
      </c>
      <c r="F49" s="19" t="s">
        <v>443</v>
      </c>
      <c r="G49" s="8"/>
      <c r="H49" s="5" t="str">
        <f t="shared" si="1"/>
        <v/>
      </c>
      <c r="I49" s="36"/>
      <c r="J49" s="36"/>
      <c r="K49" s="36"/>
      <c r="L49" s="36"/>
      <c r="M49" s="36"/>
      <c r="N49" s="36"/>
      <c r="O49" s="36"/>
      <c r="P49" s="39"/>
      <c r="Q49" s="36" t="str">
        <f t="shared" si="3"/>
        <v>หญิง</v>
      </c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  <c r="AJ49" s="36"/>
      <c r="AK49" s="36"/>
      <c r="AL49" s="36"/>
      <c r="AM49" s="36"/>
      <c r="AN49" s="36"/>
      <c r="AO49" s="36"/>
      <c r="AP49" s="36"/>
    </row>
    <row r="50" spans="1:42" ht="16.5" customHeight="1" x14ac:dyDescent="0.25">
      <c r="A50" s="36"/>
      <c r="B50" s="2">
        <v>43</v>
      </c>
      <c r="C50" s="16"/>
      <c r="D50" s="17"/>
      <c r="E50" s="18"/>
      <c r="F50" s="19"/>
      <c r="G50" s="8"/>
      <c r="H50" s="5" t="str">
        <f t="shared" si="1"/>
        <v/>
      </c>
      <c r="I50" s="36"/>
      <c r="J50" s="36"/>
      <c r="K50" s="36"/>
      <c r="L50" s="36"/>
      <c r="M50" s="36"/>
      <c r="N50" s="36"/>
      <c r="O50" s="36"/>
      <c r="P50" s="39"/>
      <c r="Q50" s="36" t="b">
        <f t="shared" ref="Q50:Q52" si="5">IF(LEFT(D50,7)="เด็กชาย","ชาย",IF(LEFT(D50,8)="เด็กหญิง","หญิง",IF(LEFT(D50,3)="นาย","ชาย",IF(LEFT(D50,6)="นางสาว","หญิง"))))</f>
        <v>0</v>
      </c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  <c r="AJ50" s="36"/>
      <c r="AK50" s="36"/>
      <c r="AL50" s="36"/>
      <c r="AM50" s="36"/>
      <c r="AN50" s="36"/>
      <c r="AO50" s="36"/>
      <c r="AP50" s="36"/>
    </row>
    <row r="51" spans="1:42" ht="16.5" customHeight="1" x14ac:dyDescent="0.25">
      <c r="A51" s="36"/>
      <c r="B51" s="2">
        <v>44</v>
      </c>
      <c r="C51" s="16"/>
      <c r="D51" s="17"/>
      <c r="E51" s="18"/>
      <c r="F51" s="19"/>
      <c r="G51" s="8"/>
      <c r="H51" s="5" t="str">
        <f t="shared" si="1"/>
        <v/>
      </c>
      <c r="I51" s="36"/>
      <c r="J51" s="36"/>
      <c r="K51" s="36"/>
      <c r="L51" s="36"/>
      <c r="M51" s="36"/>
      <c r="N51" s="36"/>
      <c r="O51" s="36"/>
      <c r="P51" s="39"/>
      <c r="Q51" s="36" t="b">
        <f t="shared" si="5"/>
        <v>0</v>
      </c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36"/>
      <c r="AL51" s="36"/>
      <c r="AM51" s="36"/>
      <c r="AN51" s="36"/>
      <c r="AO51" s="36"/>
      <c r="AP51" s="36"/>
    </row>
    <row r="52" spans="1:42" ht="16.5" customHeight="1" x14ac:dyDescent="0.25">
      <c r="A52" s="36"/>
      <c r="B52" s="2">
        <v>45</v>
      </c>
      <c r="C52" s="16"/>
      <c r="D52" s="17"/>
      <c r="E52" s="18"/>
      <c r="F52" s="19"/>
      <c r="G52" s="8"/>
      <c r="H52" s="5" t="str">
        <f t="shared" si="1"/>
        <v/>
      </c>
      <c r="I52" s="36"/>
      <c r="J52" s="36"/>
      <c r="K52" s="36"/>
      <c r="L52" s="36"/>
      <c r="M52" s="36"/>
      <c r="N52" s="36"/>
      <c r="O52" s="36"/>
      <c r="P52" s="39"/>
      <c r="Q52" s="36" t="b">
        <f t="shared" si="5"/>
        <v>0</v>
      </c>
      <c r="R52" s="3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6"/>
      <c r="AH52" s="36"/>
      <c r="AI52" s="36"/>
      <c r="AJ52" s="36"/>
      <c r="AK52" s="36"/>
      <c r="AL52" s="36"/>
      <c r="AM52" s="36"/>
      <c r="AN52" s="36"/>
      <c r="AO52" s="36"/>
      <c r="AP52" s="36"/>
    </row>
    <row r="53" spans="1:42" x14ac:dyDescent="0.25">
      <c r="A53" s="36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6"/>
      <c r="AL53" s="36"/>
      <c r="AM53" s="36"/>
      <c r="AN53" s="36"/>
      <c r="AO53" s="36"/>
      <c r="AP53" s="36"/>
    </row>
    <row r="54" spans="1:42" x14ac:dyDescent="0.25">
      <c r="A54" s="36"/>
      <c r="B54" s="36"/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36"/>
      <c r="AJ54" s="36"/>
      <c r="AK54" s="36"/>
      <c r="AL54" s="36"/>
      <c r="AM54" s="36"/>
      <c r="AN54" s="36"/>
      <c r="AO54" s="36"/>
      <c r="AP54" s="36"/>
    </row>
    <row r="55" spans="1:42" x14ac:dyDescent="0.25">
      <c r="A55" s="36"/>
      <c r="B55" s="36"/>
      <c r="C55" s="36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</row>
    <row r="56" spans="1:42" x14ac:dyDescent="0.25">
      <c r="A56" s="36"/>
      <c r="B56" s="36"/>
      <c r="C56" s="36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</row>
    <row r="57" spans="1:42" x14ac:dyDescent="0.25">
      <c r="A57" s="36"/>
      <c r="B57" s="36"/>
      <c r="C57" s="36"/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36"/>
      <c r="AH57" s="36"/>
      <c r="AI57" s="36"/>
      <c r="AJ57" s="36"/>
      <c r="AK57" s="36"/>
      <c r="AL57" s="36"/>
      <c r="AM57" s="36"/>
      <c r="AN57" s="36"/>
      <c r="AO57" s="36"/>
      <c r="AP57" s="36"/>
    </row>
    <row r="58" spans="1:42" x14ac:dyDescent="0.25">
      <c r="A58" s="36"/>
      <c r="B58" s="36"/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36"/>
      <c r="AG58" s="36"/>
      <c r="AH58" s="36"/>
      <c r="AI58" s="36"/>
      <c r="AJ58" s="36"/>
      <c r="AK58" s="36"/>
      <c r="AL58" s="36"/>
      <c r="AM58" s="36"/>
      <c r="AN58" s="36"/>
      <c r="AO58" s="36"/>
      <c r="AP58" s="36"/>
    </row>
    <row r="59" spans="1:42" x14ac:dyDescent="0.25">
      <c r="A59" s="36"/>
      <c r="B59" s="36"/>
      <c r="C59" s="36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36"/>
      <c r="AH59" s="36"/>
      <c r="AI59" s="36"/>
      <c r="AJ59" s="36"/>
      <c r="AK59" s="36"/>
      <c r="AL59" s="36"/>
      <c r="AM59" s="36"/>
      <c r="AN59" s="36"/>
      <c r="AO59" s="36"/>
      <c r="AP59" s="36"/>
    </row>
    <row r="60" spans="1:42" x14ac:dyDescent="0.25">
      <c r="A60" s="36"/>
      <c r="B60" s="36"/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36"/>
      <c r="AI60" s="36"/>
      <c r="AJ60" s="36"/>
      <c r="AK60" s="36"/>
      <c r="AL60" s="36"/>
      <c r="AM60" s="36"/>
      <c r="AN60" s="36"/>
      <c r="AO60" s="36"/>
      <c r="AP60" s="36"/>
    </row>
    <row r="61" spans="1:42" x14ac:dyDescent="0.25">
      <c r="A61" s="36"/>
      <c r="B61" s="36"/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36"/>
      <c r="AH61" s="36"/>
      <c r="AI61" s="36"/>
      <c r="AJ61" s="36"/>
      <c r="AK61" s="36"/>
      <c r="AL61" s="36"/>
      <c r="AM61" s="36"/>
      <c r="AN61" s="36"/>
      <c r="AO61" s="36"/>
      <c r="AP61" s="36"/>
    </row>
    <row r="62" spans="1:42" x14ac:dyDescent="0.25">
      <c r="A62" s="36"/>
      <c r="B62" s="36"/>
      <c r="C62" s="36"/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  <c r="AF62" s="36"/>
      <c r="AG62" s="36"/>
      <c r="AH62" s="36"/>
      <c r="AI62" s="36"/>
      <c r="AJ62" s="36"/>
      <c r="AK62" s="36"/>
      <c r="AL62" s="36"/>
      <c r="AM62" s="36"/>
      <c r="AN62" s="36"/>
      <c r="AO62" s="36"/>
      <c r="AP62" s="36"/>
    </row>
    <row r="63" spans="1:42" x14ac:dyDescent="0.25">
      <c r="A63" s="36"/>
      <c r="B63" s="36"/>
      <c r="C63" s="36"/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36"/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  <c r="AF63" s="36"/>
      <c r="AG63" s="36"/>
      <c r="AH63" s="36"/>
      <c r="AI63" s="36"/>
      <c r="AJ63" s="36"/>
      <c r="AK63" s="36"/>
      <c r="AL63" s="36"/>
      <c r="AM63" s="36"/>
      <c r="AN63" s="36"/>
      <c r="AO63" s="36"/>
      <c r="AP63" s="36"/>
    </row>
    <row r="64" spans="1:42" x14ac:dyDescent="0.25">
      <c r="A64" s="36"/>
      <c r="B64" s="36"/>
      <c r="C64" s="36"/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  <c r="AF64" s="36"/>
      <c r="AG64" s="36"/>
      <c r="AH64" s="36"/>
      <c r="AI64" s="36"/>
      <c r="AJ64" s="36"/>
      <c r="AK64" s="36"/>
      <c r="AL64" s="36"/>
      <c r="AM64" s="36"/>
      <c r="AN64" s="36"/>
      <c r="AO64" s="36"/>
      <c r="AP64" s="36"/>
    </row>
    <row r="65" spans="1:42" x14ac:dyDescent="0.25">
      <c r="A65" s="36"/>
      <c r="B65" s="36"/>
      <c r="C65" s="36"/>
      <c r="D65" s="36"/>
      <c r="E65" s="36"/>
      <c r="F65" s="36"/>
      <c r="G65" s="36"/>
      <c r="H65" s="36"/>
      <c r="I65" s="36"/>
      <c r="J65" s="36"/>
      <c r="K65" s="36"/>
      <c r="L65" s="36"/>
      <c r="M65" s="36"/>
      <c r="N65" s="36"/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  <c r="AF65" s="36"/>
      <c r="AG65" s="36"/>
      <c r="AH65" s="36"/>
      <c r="AI65" s="36"/>
      <c r="AJ65" s="36"/>
      <c r="AK65" s="36"/>
      <c r="AL65" s="36"/>
      <c r="AM65" s="36"/>
      <c r="AN65" s="36"/>
      <c r="AO65" s="36"/>
      <c r="AP65" s="36"/>
    </row>
    <row r="66" spans="1:42" x14ac:dyDescent="0.25">
      <c r="A66" s="36"/>
      <c r="B66" s="36"/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  <c r="AF66" s="36"/>
      <c r="AG66" s="36"/>
      <c r="AH66" s="36"/>
      <c r="AI66" s="36"/>
      <c r="AJ66" s="36"/>
      <c r="AK66" s="36"/>
      <c r="AL66" s="36"/>
      <c r="AM66" s="36"/>
      <c r="AN66" s="36"/>
      <c r="AO66" s="36"/>
      <c r="AP66" s="36"/>
    </row>
    <row r="67" spans="1:42" x14ac:dyDescent="0.25">
      <c r="A67" s="36"/>
      <c r="B67" s="36"/>
      <c r="C67" s="36" t="s">
        <v>10</v>
      </c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36"/>
      <c r="O67" s="36"/>
      <c r="P67" s="36"/>
      <c r="Q67" s="36"/>
      <c r="R67" s="36"/>
      <c r="S67" s="36"/>
      <c r="T67" s="36"/>
      <c r="U67" s="36"/>
      <c r="V67" s="36"/>
      <c r="W67" s="36"/>
      <c r="X67" s="36"/>
      <c r="Y67" s="36"/>
      <c r="Z67" s="36"/>
      <c r="AA67" s="36"/>
      <c r="AB67" s="36"/>
      <c r="AC67" s="36"/>
      <c r="AD67" s="36"/>
      <c r="AE67" s="36"/>
      <c r="AF67" s="36"/>
      <c r="AG67" s="36"/>
      <c r="AH67" s="36"/>
      <c r="AI67" s="36"/>
      <c r="AJ67" s="36"/>
      <c r="AK67" s="36"/>
      <c r="AL67" s="36"/>
      <c r="AM67" s="36"/>
      <c r="AN67" s="36"/>
      <c r="AO67" s="36"/>
      <c r="AP67" s="36"/>
    </row>
    <row r="68" spans="1:42" x14ac:dyDescent="0.25">
      <c r="A68" s="36"/>
      <c r="B68" s="36"/>
      <c r="C68" s="36" t="s">
        <v>15</v>
      </c>
      <c r="D68" s="36"/>
      <c r="E68" s="36"/>
      <c r="F68" s="36"/>
      <c r="G68" s="36"/>
      <c r="H68" s="36"/>
      <c r="I68" s="36"/>
      <c r="J68" s="36"/>
      <c r="K68" s="36"/>
      <c r="L68" s="36"/>
      <c r="M68" s="36"/>
      <c r="N68" s="36"/>
      <c r="O68" s="36"/>
      <c r="P68" s="36"/>
      <c r="Q68" s="36"/>
      <c r="R68" s="36"/>
      <c r="S68" s="36"/>
      <c r="T68" s="36"/>
      <c r="U68" s="36"/>
      <c r="V68" s="36"/>
      <c r="W68" s="36"/>
      <c r="X68" s="36"/>
      <c r="Y68" s="36"/>
      <c r="Z68" s="36"/>
      <c r="AA68" s="36"/>
      <c r="AB68" s="36"/>
      <c r="AC68" s="36"/>
      <c r="AD68" s="36"/>
      <c r="AE68" s="36"/>
      <c r="AF68" s="36"/>
      <c r="AG68" s="36"/>
      <c r="AH68" s="36"/>
      <c r="AI68" s="36"/>
      <c r="AJ68" s="36"/>
      <c r="AK68" s="36"/>
      <c r="AL68" s="36"/>
      <c r="AM68" s="36"/>
      <c r="AN68" s="36"/>
      <c r="AO68" s="36"/>
      <c r="AP68" s="36"/>
    </row>
    <row r="69" spans="1:42" x14ac:dyDescent="0.25">
      <c r="A69" s="36"/>
      <c r="B69" s="36"/>
      <c r="C69" s="36" t="s">
        <v>153</v>
      </c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36"/>
      <c r="O69" s="36"/>
      <c r="P69" s="36"/>
      <c r="Q69" s="36"/>
      <c r="R69" s="36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  <c r="AF69" s="36"/>
      <c r="AG69" s="36"/>
      <c r="AH69" s="36"/>
      <c r="AI69" s="36"/>
      <c r="AJ69" s="36"/>
      <c r="AK69" s="36"/>
      <c r="AL69" s="36"/>
      <c r="AM69" s="36"/>
      <c r="AN69" s="36"/>
      <c r="AO69" s="36"/>
      <c r="AP69" s="36"/>
    </row>
    <row r="70" spans="1:42" x14ac:dyDescent="0.25">
      <c r="A70" s="36"/>
      <c r="B70" s="36"/>
      <c r="C70" s="36" t="s">
        <v>154</v>
      </c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6"/>
      <c r="O70" s="36"/>
      <c r="P70" s="36"/>
      <c r="Q70" s="36"/>
      <c r="R70" s="36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  <c r="AF70" s="36"/>
      <c r="AG70" s="36"/>
      <c r="AH70" s="36"/>
      <c r="AI70" s="36"/>
      <c r="AJ70" s="36"/>
      <c r="AK70" s="36"/>
      <c r="AL70" s="36"/>
      <c r="AM70" s="36"/>
      <c r="AN70" s="36"/>
      <c r="AO70" s="36"/>
      <c r="AP70" s="36"/>
    </row>
    <row r="71" spans="1:42" x14ac:dyDescent="0.25">
      <c r="A71" s="36"/>
      <c r="B71" s="36"/>
      <c r="C71" s="36"/>
      <c r="D71" s="36"/>
      <c r="E71" s="36"/>
      <c r="F71" s="36"/>
      <c r="G71" s="36"/>
      <c r="H71" s="36"/>
      <c r="I71" s="36"/>
      <c r="J71" s="36"/>
      <c r="K71" s="36"/>
      <c r="L71" s="36"/>
      <c r="M71" s="36"/>
      <c r="N71" s="36"/>
      <c r="O71" s="36"/>
      <c r="P71" s="36"/>
      <c r="Q71" s="36"/>
      <c r="R71" s="36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  <c r="AF71" s="36"/>
      <c r="AG71" s="36"/>
      <c r="AH71" s="36"/>
      <c r="AI71" s="36"/>
      <c r="AJ71" s="36"/>
      <c r="AK71" s="36"/>
      <c r="AL71" s="36"/>
      <c r="AM71" s="36"/>
      <c r="AN71" s="36"/>
      <c r="AO71" s="36"/>
      <c r="AP71" s="36"/>
    </row>
    <row r="72" spans="1:42" x14ac:dyDescent="0.25">
      <c r="A72" s="36"/>
      <c r="B72" s="36"/>
      <c r="C72" s="36"/>
      <c r="D72" s="36"/>
      <c r="E72" s="36"/>
      <c r="F72" s="36"/>
      <c r="G72" s="36"/>
      <c r="H72" s="36"/>
      <c r="I72" s="36"/>
      <c r="J72" s="36"/>
      <c r="K72" s="36"/>
      <c r="L72" s="36"/>
      <c r="M72" s="36"/>
      <c r="N72" s="36"/>
      <c r="O72" s="36"/>
      <c r="P72" s="36"/>
      <c r="Q72" s="36"/>
      <c r="R72" s="36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  <c r="AF72" s="36"/>
      <c r="AG72" s="36"/>
      <c r="AH72" s="36"/>
      <c r="AI72" s="36"/>
      <c r="AJ72" s="36"/>
      <c r="AK72" s="36"/>
      <c r="AL72" s="36"/>
      <c r="AM72" s="36"/>
      <c r="AN72" s="36"/>
      <c r="AO72" s="36"/>
      <c r="AP72" s="36"/>
    </row>
    <row r="73" spans="1:42" x14ac:dyDescent="0.25">
      <c r="A73" s="36"/>
      <c r="B73" s="36"/>
      <c r="C73" s="36"/>
      <c r="D73" s="36"/>
      <c r="E73" s="36"/>
      <c r="F73" s="36"/>
      <c r="G73" s="36"/>
      <c r="H73" s="36"/>
      <c r="I73" s="36"/>
      <c r="J73" s="36"/>
      <c r="K73" s="36"/>
      <c r="L73" s="36"/>
      <c r="M73" s="36"/>
      <c r="N73" s="36"/>
      <c r="O73" s="36"/>
      <c r="P73" s="36"/>
      <c r="Q73" s="36"/>
      <c r="R73" s="36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  <c r="AF73" s="36"/>
      <c r="AG73" s="36"/>
      <c r="AH73" s="36"/>
      <c r="AI73" s="36"/>
      <c r="AJ73" s="36"/>
      <c r="AK73" s="36"/>
      <c r="AL73" s="36"/>
      <c r="AM73" s="36"/>
      <c r="AN73" s="36"/>
      <c r="AO73" s="36"/>
      <c r="AP73" s="36"/>
    </row>
    <row r="74" spans="1:42" x14ac:dyDescent="0.25">
      <c r="A74" s="36"/>
      <c r="B74" s="36"/>
      <c r="C74" s="36"/>
      <c r="D74" s="36"/>
      <c r="E74" s="36"/>
      <c r="F74" s="36"/>
      <c r="G74" s="36"/>
      <c r="H74" s="36"/>
      <c r="I74" s="36"/>
      <c r="J74" s="36"/>
      <c r="K74" s="36"/>
      <c r="L74" s="36"/>
      <c r="M74" s="36"/>
      <c r="N74" s="36"/>
      <c r="O74" s="36"/>
      <c r="P74" s="36"/>
      <c r="Q74" s="36"/>
      <c r="R74" s="36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  <c r="AF74" s="36"/>
      <c r="AG74" s="36"/>
      <c r="AH74" s="36"/>
      <c r="AI74" s="36"/>
      <c r="AJ74" s="36"/>
      <c r="AK74" s="36"/>
      <c r="AL74" s="36"/>
      <c r="AM74" s="36"/>
      <c r="AN74" s="36"/>
      <c r="AO74" s="36"/>
      <c r="AP74" s="36"/>
    </row>
    <row r="75" spans="1:42" x14ac:dyDescent="0.25">
      <c r="A75" s="36"/>
      <c r="B75" s="36"/>
      <c r="C75" s="36"/>
      <c r="D75" s="36"/>
      <c r="E75" s="36"/>
      <c r="F75" s="36"/>
      <c r="G75" s="36"/>
      <c r="H75" s="36"/>
      <c r="I75" s="36"/>
      <c r="J75" s="36"/>
      <c r="K75" s="36"/>
      <c r="L75" s="36"/>
      <c r="M75" s="36"/>
      <c r="N75" s="36"/>
      <c r="O75" s="36"/>
      <c r="P75" s="36"/>
      <c r="Q75" s="36"/>
      <c r="R75" s="36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  <c r="AF75" s="36"/>
      <c r="AG75" s="36"/>
      <c r="AH75" s="36"/>
      <c r="AI75" s="36"/>
      <c r="AJ75" s="36"/>
      <c r="AK75" s="36"/>
      <c r="AL75" s="36"/>
      <c r="AM75" s="36"/>
      <c r="AN75" s="36"/>
      <c r="AO75" s="36"/>
      <c r="AP75" s="36"/>
    </row>
    <row r="76" spans="1:42" x14ac:dyDescent="0.25">
      <c r="A76" s="36"/>
      <c r="B76" s="36"/>
      <c r="C76" s="36"/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36"/>
      <c r="O76" s="36"/>
      <c r="P76" s="36"/>
      <c r="Q76" s="36"/>
      <c r="R76" s="36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  <c r="AF76" s="36"/>
      <c r="AG76" s="36"/>
      <c r="AH76" s="36"/>
      <c r="AI76" s="36"/>
      <c r="AJ76" s="36"/>
      <c r="AK76" s="36"/>
      <c r="AL76" s="36"/>
      <c r="AM76" s="36"/>
      <c r="AN76" s="36"/>
      <c r="AO76" s="36"/>
      <c r="AP76" s="36"/>
    </row>
    <row r="77" spans="1:42" x14ac:dyDescent="0.25">
      <c r="A77" s="36"/>
      <c r="B77" s="36"/>
      <c r="C77" s="36"/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36"/>
      <c r="O77" s="36"/>
      <c r="P77" s="36"/>
      <c r="Q77" s="36"/>
      <c r="R77" s="36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  <c r="AF77" s="36"/>
      <c r="AG77" s="36"/>
      <c r="AH77" s="36"/>
      <c r="AI77" s="36"/>
      <c r="AJ77" s="36"/>
      <c r="AK77" s="36"/>
      <c r="AL77" s="36"/>
      <c r="AM77" s="36"/>
      <c r="AN77" s="36"/>
      <c r="AO77" s="36"/>
      <c r="AP77" s="36"/>
    </row>
    <row r="78" spans="1:42" x14ac:dyDescent="0.25">
      <c r="A78" s="36"/>
      <c r="B78" s="36"/>
      <c r="C78" s="36"/>
      <c r="D78" s="36"/>
      <c r="E78" s="36"/>
      <c r="F78" s="36"/>
      <c r="G78" s="36"/>
      <c r="H78" s="36"/>
      <c r="I78" s="36"/>
      <c r="J78" s="36"/>
      <c r="K78" s="36"/>
      <c r="L78" s="36"/>
      <c r="M78" s="36"/>
      <c r="N78" s="36"/>
      <c r="O78" s="36"/>
      <c r="P78" s="36"/>
      <c r="Q78" s="36"/>
      <c r="R78" s="36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  <c r="AF78" s="36"/>
      <c r="AG78" s="36"/>
      <c r="AH78" s="36"/>
      <c r="AI78" s="36"/>
      <c r="AJ78" s="36"/>
      <c r="AK78" s="36"/>
      <c r="AL78" s="36"/>
      <c r="AM78" s="36"/>
      <c r="AN78" s="36"/>
      <c r="AO78" s="36"/>
      <c r="AP78" s="36"/>
    </row>
    <row r="79" spans="1:42" x14ac:dyDescent="0.25">
      <c r="A79" s="36"/>
      <c r="B79" s="36"/>
      <c r="C79" s="36"/>
      <c r="D79" s="36"/>
      <c r="E79" s="36"/>
      <c r="F79" s="36"/>
      <c r="G79" s="36"/>
      <c r="H79" s="36"/>
      <c r="I79" s="36"/>
      <c r="J79" s="36"/>
      <c r="K79" s="36"/>
      <c r="L79" s="36"/>
      <c r="M79" s="36"/>
      <c r="N79" s="36"/>
      <c r="O79" s="36"/>
      <c r="P79" s="36"/>
      <c r="Q79" s="36"/>
      <c r="R79" s="36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  <c r="AF79" s="36"/>
      <c r="AG79" s="36"/>
      <c r="AH79" s="36"/>
      <c r="AI79" s="36"/>
      <c r="AJ79" s="36"/>
      <c r="AK79" s="36"/>
      <c r="AL79" s="36"/>
      <c r="AM79" s="36"/>
      <c r="AN79" s="36"/>
      <c r="AO79" s="36"/>
      <c r="AP79" s="36"/>
    </row>
    <row r="80" spans="1:42" x14ac:dyDescent="0.25">
      <c r="A80" s="36"/>
      <c r="B80" s="36"/>
      <c r="C80" s="36"/>
      <c r="D80" s="36"/>
      <c r="E80" s="36"/>
      <c r="F80" s="36"/>
      <c r="G80" s="36"/>
      <c r="H80" s="36"/>
      <c r="I80" s="36"/>
      <c r="J80" s="36"/>
      <c r="K80" s="36"/>
      <c r="L80" s="36"/>
      <c r="M80" s="36"/>
      <c r="N80" s="36"/>
      <c r="O80" s="36"/>
      <c r="P80" s="36"/>
      <c r="Q80" s="36"/>
      <c r="R80" s="36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  <c r="AF80" s="36"/>
      <c r="AG80" s="36"/>
      <c r="AH80" s="36"/>
      <c r="AI80" s="36"/>
      <c r="AJ80" s="36"/>
      <c r="AK80" s="36"/>
      <c r="AL80" s="36"/>
      <c r="AM80" s="36"/>
      <c r="AN80" s="36"/>
      <c r="AO80" s="36"/>
      <c r="AP80" s="36"/>
    </row>
    <row r="81" spans="1:42" x14ac:dyDescent="0.25">
      <c r="A81" s="36"/>
      <c r="B81" s="36"/>
      <c r="C81" s="36"/>
      <c r="D81" s="36"/>
      <c r="E81" s="36"/>
      <c r="F81" s="36"/>
      <c r="G81" s="36"/>
      <c r="H81" s="36"/>
      <c r="I81" s="36"/>
      <c r="J81" s="36"/>
      <c r="K81" s="36"/>
      <c r="L81" s="36"/>
      <c r="M81" s="36"/>
      <c r="N81" s="36"/>
      <c r="O81" s="36"/>
      <c r="P81" s="36"/>
      <c r="Q81" s="36"/>
      <c r="R81" s="36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  <c r="AF81" s="36"/>
      <c r="AG81" s="36"/>
      <c r="AH81" s="36"/>
      <c r="AI81" s="36"/>
      <c r="AJ81" s="36"/>
      <c r="AK81" s="36"/>
      <c r="AL81" s="36"/>
      <c r="AM81" s="36"/>
      <c r="AN81" s="36"/>
      <c r="AO81" s="36"/>
      <c r="AP81" s="36"/>
    </row>
    <row r="82" spans="1:42" x14ac:dyDescent="0.25">
      <c r="A82" s="36"/>
      <c r="B82" s="36"/>
      <c r="C82" s="36"/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  <c r="AF82" s="36"/>
      <c r="AG82" s="36"/>
      <c r="AH82" s="36"/>
      <c r="AI82" s="36"/>
      <c r="AJ82" s="36"/>
      <c r="AK82" s="36"/>
      <c r="AL82" s="36"/>
      <c r="AM82" s="36"/>
      <c r="AN82" s="36"/>
      <c r="AO82" s="36"/>
      <c r="AP82" s="36"/>
    </row>
    <row r="83" spans="1:42" x14ac:dyDescent="0.25">
      <c r="A83" s="36"/>
      <c r="B83" s="36"/>
      <c r="C83" s="36"/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6"/>
      <c r="O83" s="36"/>
      <c r="P83" s="36"/>
      <c r="Q83" s="36"/>
      <c r="R83" s="36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  <c r="AF83" s="36"/>
      <c r="AG83" s="36"/>
      <c r="AH83" s="36"/>
      <c r="AI83" s="36"/>
      <c r="AJ83" s="36"/>
      <c r="AK83" s="36"/>
      <c r="AL83" s="36"/>
      <c r="AM83" s="36"/>
      <c r="AN83" s="36"/>
      <c r="AO83" s="36"/>
      <c r="AP83" s="36"/>
    </row>
    <row r="84" spans="1:42" x14ac:dyDescent="0.25">
      <c r="A84" s="36"/>
      <c r="B84" s="36"/>
      <c r="C84" s="36"/>
      <c r="D84" s="36"/>
      <c r="E84" s="36"/>
      <c r="F84" s="36"/>
      <c r="G84" s="36"/>
      <c r="H84" s="36"/>
      <c r="I84" s="36"/>
      <c r="J84" s="36"/>
      <c r="K84" s="36"/>
      <c r="L84" s="36"/>
      <c r="M84" s="36"/>
      <c r="N84" s="36"/>
      <c r="O84" s="36"/>
      <c r="P84" s="36"/>
      <c r="Q84" s="36"/>
      <c r="R84" s="36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  <c r="AF84" s="36"/>
      <c r="AG84" s="36"/>
      <c r="AH84" s="36"/>
      <c r="AI84" s="36"/>
      <c r="AJ84" s="36"/>
      <c r="AK84" s="36"/>
      <c r="AL84" s="36"/>
      <c r="AM84" s="36"/>
      <c r="AN84" s="36"/>
      <c r="AO84" s="36"/>
      <c r="AP84" s="36"/>
    </row>
    <row r="85" spans="1:42" x14ac:dyDescent="0.25">
      <c r="A85" s="36"/>
      <c r="B85" s="36"/>
      <c r="C85" s="36"/>
      <c r="D85" s="36"/>
      <c r="E85" s="36"/>
      <c r="F85" s="36"/>
      <c r="G85" s="36"/>
      <c r="H85" s="36"/>
      <c r="I85" s="36"/>
      <c r="J85" s="36"/>
      <c r="K85" s="36"/>
      <c r="L85" s="36"/>
      <c r="M85" s="36"/>
      <c r="N85" s="36"/>
      <c r="O85" s="36"/>
      <c r="P85" s="36"/>
      <c r="Q85" s="36"/>
      <c r="R85" s="36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  <c r="AF85" s="36"/>
      <c r="AG85" s="36"/>
      <c r="AH85" s="36"/>
      <c r="AI85" s="36"/>
      <c r="AJ85" s="36"/>
      <c r="AK85" s="36"/>
      <c r="AL85" s="36"/>
      <c r="AM85" s="36"/>
      <c r="AN85" s="36"/>
      <c r="AO85" s="36"/>
      <c r="AP85" s="36"/>
    </row>
    <row r="86" spans="1:42" x14ac:dyDescent="0.25">
      <c r="A86" s="36"/>
      <c r="B86" s="36"/>
      <c r="C86" s="36"/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36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  <c r="AF86" s="36"/>
      <c r="AG86" s="36"/>
      <c r="AH86" s="36"/>
      <c r="AI86" s="36"/>
      <c r="AJ86" s="36"/>
      <c r="AK86" s="36"/>
      <c r="AL86" s="36"/>
      <c r="AM86" s="36"/>
      <c r="AN86" s="36"/>
      <c r="AO86" s="36"/>
      <c r="AP86" s="36"/>
    </row>
    <row r="87" spans="1:42" x14ac:dyDescent="0.25">
      <c r="A87" s="36"/>
      <c r="B87" s="36"/>
      <c r="C87" s="36"/>
      <c r="D87" s="36"/>
      <c r="E87" s="36"/>
      <c r="F87" s="36"/>
      <c r="G87" s="36"/>
      <c r="H87" s="36"/>
      <c r="I87" s="36"/>
      <c r="J87" s="36"/>
      <c r="K87" s="36"/>
      <c r="L87" s="36"/>
      <c r="M87" s="36"/>
      <c r="N87" s="36"/>
      <c r="O87" s="36"/>
      <c r="P87" s="36"/>
      <c r="Q87" s="36"/>
      <c r="R87" s="36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  <c r="AF87" s="36"/>
      <c r="AG87" s="36"/>
      <c r="AH87" s="36"/>
      <c r="AI87" s="36"/>
      <c r="AJ87" s="36"/>
      <c r="AK87" s="36"/>
      <c r="AL87" s="36"/>
      <c r="AM87" s="36"/>
      <c r="AN87" s="36"/>
      <c r="AO87" s="36"/>
      <c r="AP87" s="36"/>
    </row>
    <row r="88" spans="1:42" x14ac:dyDescent="0.25">
      <c r="A88" s="36"/>
      <c r="B88" s="36"/>
      <c r="C88" s="36"/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36"/>
      <c r="O88" s="36"/>
      <c r="P88" s="36"/>
      <c r="Q88" s="36"/>
      <c r="R88" s="36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F88" s="36"/>
      <c r="AG88" s="36"/>
      <c r="AH88" s="36"/>
      <c r="AI88" s="36"/>
      <c r="AJ88" s="36"/>
      <c r="AK88" s="36"/>
      <c r="AL88" s="36"/>
      <c r="AM88" s="36"/>
      <c r="AN88" s="36"/>
      <c r="AO88" s="36"/>
      <c r="AP88" s="36"/>
    </row>
    <row r="89" spans="1:42" x14ac:dyDescent="0.25">
      <c r="A89" s="36"/>
      <c r="B89" s="36"/>
      <c r="C89" s="36"/>
      <c r="D89" s="36"/>
      <c r="E89" s="36"/>
      <c r="F89" s="36"/>
      <c r="G89" s="36"/>
      <c r="H89" s="36"/>
      <c r="I89" s="36"/>
      <c r="J89" s="36"/>
      <c r="K89" s="36"/>
      <c r="L89" s="36"/>
      <c r="M89" s="36"/>
      <c r="N89" s="36"/>
      <c r="O89" s="36"/>
      <c r="P89" s="36"/>
      <c r="Q89" s="36"/>
      <c r="R89" s="36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F89" s="36"/>
      <c r="AG89" s="36"/>
      <c r="AH89" s="36"/>
      <c r="AI89" s="36"/>
      <c r="AJ89" s="36"/>
      <c r="AK89" s="36"/>
      <c r="AL89" s="36"/>
      <c r="AM89" s="36"/>
      <c r="AN89" s="36"/>
      <c r="AO89" s="36"/>
      <c r="AP89" s="36"/>
    </row>
    <row r="90" spans="1:42" x14ac:dyDescent="0.25">
      <c r="A90" s="36"/>
      <c r="B90" s="36"/>
      <c r="C90" s="36"/>
      <c r="D90" s="36"/>
      <c r="E90" s="36"/>
      <c r="F90" s="36"/>
      <c r="G90" s="36"/>
      <c r="H90" s="36"/>
      <c r="I90" s="36"/>
      <c r="J90" s="36"/>
      <c r="K90" s="36"/>
      <c r="L90" s="36"/>
      <c r="M90" s="36"/>
      <c r="N90" s="36"/>
      <c r="O90" s="36"/>
      <c r="P90" s="36"/>
      <c r="Q90" s="36"/>
      <c r="R90" s="36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F90" s="36"/>
      <c r="AG90" s="36"/>
      <c r="AH90" s="36"/>
      <c r="AI90" s="36"/>
      <c r="AJ90" s="36"/>
      <c r="AK90" s="36"/>
      <c r="AL90" s="36"/>
      <c r="AM90" s="36"/>
      <c r="AN90" s="36"/>
      <c r="AO90" s="36"/>
      <c r="AP90" s="36"/>
    </row>
    <row r="91" spans="1:42" x14ac:dyDescent="0.25">
      <c r="A91" s="36"/>
      <c r="B91" s="36"/>
      <c r="C91" s="36"/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6"/>
      <c r="O91" s="36"/>
      <c r="P91" s="36"/>
      <c r="Q91" s="36"/>
      <c r="R91" s="36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F91" s="36"/>
      <c r="AG91" s="36"/>
      <c r="AH91" s="36"/>
      <c r="AI91" s="36"/>
      <c r="AJ91" s="36"/>
      <c r="AK91" s="36"/>
      <c r="AL91" s="36"/>
      <c r="AM91" s="36"/>
      <c r="AN91" s="36"/>
      <c r="AO91" s="36"/>
      <c r="AP91" s="36"/>
    </row>
    <row r="92" spans="1:42" x14ac:dyDescent="0.25">
      <c r="A92" s="36"/>
      <c r="B92" s="36"/>
      <c r="C92" s="36"/>
      <c r="D92" s="36"/>
      <c r="E92" s="36"/>
      <c r="F92" s="36"/>
      <c r="G92" s="36"/>
      <c r="H92" s="36"/>
      <c r="I92" s="36"/>
      <c r="J92" s="36"/>
      <c r="K92" s="36"/>
      <c r="L92" s="36"/>
      <c r="M92" s="36"/>
      <c r="N92" s="36"/>
      <c r="O92" s="36"/>
      <c r="P92" s="36"/>
      <c r="Q92" s="36"/>
      <c r="R92" s="36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  <c r="AF92" s="36"/>
      <c r="AG92" s="36"/>
      <c r="AH92" s="36"/>
      <c r="AI92" s="36"/>
      <c r="AJ92" s="36"/>
      <c r="AK92" s="36"/>
      <c r="AL92" s="36"/>
      <c r="AM92" s="36"/>
      <c r="AN92" s="36"/>
      <c r="AO92" s="36"/>
      <c r="AP92" s="36"/>
    </row>
    <row r="93" spans="1:42" x14ac:dyDescent="0.25">
      <c r="A93" s="36"/>
      <c r="B93" s="36"/>
      <c r="C93" s="36"/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36"/>
      <c r="O93" s="36"/>
      <c r="P93" s="36"/>
      <c r="Q93" s="36"/>
      <c r="R93" s="36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F93" s="36"/>
      <c r="AG93" s="36"/>
      <c r="AH93" s="36"/>
      <c r="AI93" s="36"/>
      <c r="AJ93" s="36"/>
      <c r="AK93" s="36"/>
      <c r="AL93" s="36"/>
      <c r="AM93" s="36"/>
      <c r="AN93" s="36"/>
      <c r="AO93" s="36"/>
      <c r="AP93" s="36"/>
    </row>
    <row r="94" spans="1:42" x14ac:dyDescent="0.25">
      <c r="A94" s="36"/>
      <c r="B94" s="36"/>
      <c r="C94" s="36"/>
      <c r="D94" s="36"/>
      <c r="E94" s="36"/>
      <c r="F94" s="36"/>
      <c r="G94" s="36"/>
      <c r="H94" s="36"/>
      <c r="I94" s="36"/>
      <c r="J94" s="36"/>
      <c r="K94" s="36"/>
      <c r="L94" s="36"/>
      <c r="M94" s="36"/>
      <c r="N94" s="36"/>
      <c r="O94" s="36"/>
      <c r="P94" s="36"/>
      <c r="Q94" s="36"/>
      <c r="R94" s="36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F94" s="36"/>
      <c r="AG94" s="36"/>
      <c r="AH94" s="36"/>
      <c r="AI94" s="36"/>
      <c r="AJ94" s="36"/>
      <c r="AK94" s="36"/>
      <c r="AL94" s="36"/>
      <c r="AM94" s="36"/>
      <c r="AN94" s="36"/>
      <c r="AO94" s="36"/>
      <c r="AP94" s="36"/>
    </row>
    <row r="95" spans="1:42" x14ac:dyDescent="0.25">
      <c r="A95" s="36"/>
      <c r="B95" s="36"/>
      <c r="C95" s="36"/>
      <c r="D95" s="36"/>
      <c r="E95" s="36"/>
      <c r="F95" s="36"/>
      <c r="G95" s="36"/>
      <c r="H95" s="36"/>
      <c r="I95" s="36"/>
      <c r="J95" s="36"/>
      <c r="K95" s="36"/>
      <c r="L95" s="36"/>
      <c r="M95" s="36"/>
      <c r="N95" s="36"/>
      <c r="O95" s="36"/>
      <c r="P95" s="36"/>
      <c r="Q95" s="36"/>
      <c r="R95" s="36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F95" s="36"/>
      <c r="AG95" s="36"/>
      <c r="AH95" s="36"/>
      <c r="AI95" s="36"/>
      <c r="AJ95" s="36"/>
      <c r="AK95" s="36"/>
      <c r="AL95" s="36"/>
      <c r="AM95" s="36"/>
      <c r="AN95" s="36"/>
      <c r="AO95" s="36"/>
      <c r="AP95" s="36"/>
    </row>
    <row r="96" spans="1:42" x14ac:dyDescent="0.25">
      <c r="A96" s="36"/>
      <c r="B96" s="36"/>
      <c r="C96" s="36"/>
      <c r="D96" s="36"/>
      <c r="E96" s="36"/>
      <c r="F96" s="36"/>
      <c r="G96" s="36"/>
      <c r="H96" s="36"/>
      <c r="I96" s="36"/>
      <c r="J96" s="36"/>
      <c r="K96" s="36"/>
      <c r="L96" s="36"/>
      <c r="M96" s="36"/>
      <c r="N96" s="36"/>
      <c r="O96" s="36"/>
      <c r="P96" s="36"/>
      <c r="Q96" s="36"/>
      <c r="R96" s="36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F96" s="36"/>
      <c r="AG96" s="36"/>
      <c r="AH96" s="36"/>
      <c r="AI96" s="36"/>
      <c r="AJ96" s="36"/>
      <c r="AK96" s="36"/>
      <c r="AL96" s="36"/>
      <c r="AM96" s="36"/>
      <c r="AN96" s="36"/>
      <c r="AO96" s="36"/>
      <c r="AP96" s="36"/>
    </row>
    <row r="97" spans="1:42" x14ac:dyDescent="0.25">
      <c r="A97" s="36"/>
      <c r="B97" s="36"/>
      <c r="C97" s="36"/>
      <c r="D97" s="36"/>
      <c r="E97" s="36"/>
      <c r="F97" s="36"/>
      <c r="G97" s="36"/>
      <c r="H97" s="36"/>
      <c r="I97" s="36"/>
      <c r="J97" s="36"/>
      <c r="K97" s="36"/>
      <c r="L97" s="36"/>
      <c r="M97" s="36"/>
      <c r="N97" s="36"/>
      <c r="O97" s="36"/>
      <c r="P97" s="36"/>
      <c r="Q97" s="36"/>
      <c r="R97" s="36"/>
      <c r="S97" s="36"/>
      <c r="T97" s="36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F97" s="36"/>
      <c r="AG97" s="36"/>
      <c r="AH97" s="36"/>
      <c r="AI97" s="36"/>
      <c r="AJ97" s="36"/>
      <c r="AK97" s="36"/>
      <c r="AL97" s="36"/>
      <c r="AM97" s="36"/>
      <c r="AN97" s="36"/>
      <c r="AO97" s="36"/>
      <c r="AP97" s="36"/>
    </row>
    <row r="98" spans="1:42" x14ac:dyDescent="0.25">
      <c r="A98" s="36"/>
      <c r="B98" s="36"/>
      <c r="C98" s="36"/>
      <c r="D98" s="36"/>
      <c r="E98" s="36"/>
      <c r="F98" s="36"/>
      <c r="G98" s="36"/>
      <c r="H98" s="36"/>
      <c r="I98" s="36"/>
      <c r="J98" s="36"/>
      <c r="K98" s="36"/>
      <c r="L98" s="36"/>
      <c r="M98" s="36"/>
      <c r="N98" s="36"/>
      <c r="O98" s="36"/>
      <c r="P98" s="36"/>
      <c r="Q98" s="36"/>
      <c r="R98" s="36"/>
      <c r="S98" s="36"/>
      <c r="T98" s="36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F98" s="36"/>
      <c r="AG98" s="36"/>
      <c r="AH98" s="36"/>
      <c r="AI98" s="36"/>
      <c r="AJ98" s="36"/>
      <c r="AK98" s="36"/>
      <c r="AL98" s="36"/>
      <c r="AM98" s="36"/>
      <c r="AN98" s="36"/>
      <c r="AO98" s="36"/>
      <c r="AP98" s="36"/>
    </row>
    <row r="99" spans="1:42" x14ac:dyDescent="0.25">
      <c r="A99" s="36"/>
      <c r="B99" s="36"/>
      <c r="C99" s="36"/>
      <c r="D99" s="36"/>
      <c r="E99" s="36"/>
      <c r="F99" s="36"/>
      <c r="G99" s="36"/>
      <c r="H99" s="36"/>
      <c r="I99" s="36"/>
      <c r="J99" s="36"/>
      <c r="K99" s="36"/>
      <c r="L99" s="36"/>
      <c r="M99" s="36"/>
      <c r="N99" s="36"/>
      <c r="O99" s="36"/>
      <c r="P99" s="36"/>
      <c r="Q99" s="36"/>
      <c r="R99" s="36"/>
      <c r="S99" s="36"/>
      <c r="T99" s="36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F99" s="36"/>
      <c r="AG99" s="36"/>
      <c r="AH99" s="36"/>
      <c r="AI99" s="36"/>
      <c r="AJ99" s="36"/>
      <c r="AK99" s="36"/>
      <c r="AL99" s="36"/>
      <c r="AM99" s="36"/>
      <c r="AN99" s="36"/>
      <c r="AO99" s="36"/>
      <c r="AP99" s="36"/>
    </row>
    <row r="100" spans="1:42" x14ac:dyDescent="0.25">
      <c r="A100" s="36"/>
      <c r="B100" s="36"/>
      <c r="C100" s="36"/>
      <c r="D100" s="36"/>
      <c r="E100" s="36"/>
      <c r="F100" s="36"/>
      <c r="G100" s="36"/>
      <c r="H100" s="36"/>
      <c r="I100" s="36"/>
      <c r="J100" s="36"/>
      <c r="K100" s="36"/>
      <c r="L100" s="36"/>
      <c r="M100" s="36"/>
      <c r="N100" s="36"/>
      <c r="O100" s="36"/>
      <c r="P100" s="36"/>
      <c r="Q100" s="36"/>
      <c r="R100" s="36"/>
      <c r="S100" s="36"/>
      <c r="T100" s="36"/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F100" s="36"/>
      <c r="AG100" s="36"/>
      <c r="AH100" s="36"/>
      <c r="AI100" s="36"/>
      <c r="AJ100" s="36"/>
      <c r="AK100" s="36"/>
      <c r="AL100" s="36"/>
      <c r="AM100" s="36"/>
      <c r="AN100" s="36"/>
      <c r="AO100" s="36"/>
      <c r="AP100" s="36"/>
    </row>
    <row r="101" spans="1:42" x14ac:dyDescent="0.25">
      <c r="A101" s="36"/>
      <c r="B101" s="36"/>
      <c r="C101" s="36"/>
      <c r="D101" s="36"/>
      <c r="E101" s="36"/>
      <c r="F101" s="36"/>
      <c r="G101" s="36"/>
      <c r="H101" s="36"/>
      <c r="I101" s="36"/>
      <c r="J101" s="36"/>
      <c r="K101" s="36"/>
      <c r="L101" s="36"/>
      <c r="M101" s="36"/>
      <c r="N101" s="36"/>
      <c r="O101" s="36"/>
      <c r="P101" s="36"/>
      <c r="Q101" s="36"/>
      <c r="R101" s="36"/>
      <c r="S101" s="36"/>
      <c r="T101" s="36"/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  <c r="AF101" s="36"/>
      <c r="AG101" s="36"/>
      <c r="AH101" s="36"/>
      <c r="AI101" s="36"/>
      <c r="AJ101" s="36"/>
      <c r="AK101" s="36"/>
      <c r="AL101" s="36"/>
      <c r="AM101" s="36"/>
      <c r="AN101" s="36"/>
      <c r="AO101" s="36"/>
      <c r="AP101" s="36"/>
    </row>
    <row r="102" spans="1:42" x14ac:dyDescent="0.25">
      <c r="A102" s="36"/>
      <c r="B102" s="36"/>
      <c r="C102" s="36"/>
      <c r="D102" s="36"/>
      <c r="E102" s="36"/>
      <c r="F102" s="36"/>
      <c r="G102" s="36"/>
      <c r="H102" s="36"/>
      <c r="I102" s="36"/>
      <c r="J102" s="36"/>
      <c r="K102" s="36"/>
      <c r="L102" s="36"/>
      <c r="M102" s="36"/>
      <c r="N102" s="36"/>
      <c r="O102" s="36"/>
      <c r="P102" s="36"/>
      <c r="Q102" s="36"/>
      <c r="R102" s="36"/>
      <c r="S102" s="36"/>
      <c r="T102" s="36"/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F102" s="36"/>
      <c r="AG102" s="36"/>
      <c r="AH102" s="36"/>
      <c r="AI102" s="36"/>
      <c r="AJ102" s="36"/>
      <c r="AK102" s="36"/>
      <c r="AL102" s="36"/>
      <c r="AM102" s="36"/>
      <c r="AN102" s="36"/>
      <c r="AO102" s="36"/>
      <c r="AP102" s="36"/>
    </row>
    <row r="103" spans="1:42" x14ac:dyDescent="0.25">
      <c r="A103" s="36"/>
      <c r="B103" s="36"/>
      <c r="C103" s="36"/>
      <c r="D103" s="36"/>
      <c r="E103" s="36"/>
      <c r="F103" s="36"/>
      <c r="G103" s="36"/>
      <c r="H103" s="36"/>
      <c r="I103" s="36"/>
      <c r="J103" s="36"/>
      <c r="K103" s="36"/>
      <c r="L103" s="36"/>
      <c r="M103" s="36"/>
      <c r="N103" s="36"/>
      <c r="O103" s="36"/>
      <c r="P103" s="36"/>
      <c r="Q103" s="36"/>
      <c r="R103" s="36"/>
      <c r="S103" s="36"/>
      <c r="T103" s="36"/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  <c r="AF103" s="36"/>
      <c r="AG103" s="36"/>
      <c r="AH103" s="36"/>
      <c r="AI103" s="36"/>
      <c r="AJ103" s="36"/>
      <c r="AK103" s="36"/>
      <c r="AL103" s="36"/>
      <c r="AM103" s="36"/>
      <c r="AN103" s="36"/>
      <c r="AO103" s="36"/>
      <c r="AP103" s="36"/>
    </row>
    <row r="104" spans="1:42" x14ac:dyDescent="0.25">
      <c r="A104" s="36"/>
      <c r="B104" s="36"/>
      <c r="C104" s="36"/>
      <c r="D104" s="36"/>
      <c r="E104" s="36"/>
      <c r="F104" s="36"/>
      <c r="G104" s="36"/>
      <c r="H104" s="36"/>
      <c r="I104" s="36"/>
      <c r="J104" s="36"/>
      <c r="K104" s="36"/>
      <c r="L104" s="36"/>
      <c r="M104" s="36"/>
      <c r="N104" s="36"/>
      <c r="O104" s="36"/>
      <c r="P104" s="36"/>
      <c r="Q104" s="36"/>
      <c r="R104" s="36"/>
      <c r="S104" s="36"/>
      <c r="T104" s="36"/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  <c r="AF104" s="36"/>
      <c r="AG104" s="36"/>
      <c r="AH104" s="36"/>
      <c r="AI104" s="36"/>
      <c r="AJ104" s="36"/>
      <c r="AK104" s="36"/>
      <c r="AL104" s="36"/>
      <c r="AM104" s="36"/>
      <c r="AN104" s="36"/>
      <c r="AO104" s="36"/>
      <c r="AP104" s="36"/>
    </row>
    <row r="105" spans="1:42" x14ac:dyDescent="0.25">
      <c r="A105" s="36"/>
      <c r="B105" s="36"/>
      <c r="C105" s="36"/>
      <c r="D105" s="36"/>
      <c r="E105" s="36"/>
      <c r="F105" s="36"/>
      <c r="G105" s="36"/>
      <c r="H105" s="36"/>
      <c r="I105" s="36"/>
      <c r="J105" s="36"/>
      <c r="K105" s="36"/>
      <c r="L105" s="36"/>
      <c r="M105" s="36"/>
      <c r="N105" s="36"/>
      <c r="O105" s="36"/>
      <c r="P105" s="36"/>
      <c r="Q105" s="36"/>
      <c r="R105" s="36"/>
      <c r="S105" s="36"/>
      <c r="T105" s="36"/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  <c r="AF105" s="36"/>
      <c r="AG105" s="36"/>
      <c r="AH105" s="36"/>
      <c r="AI105" s="36"/>
      <c r="AJ105" s="36"/>
      <c r="AK105" s="36"/>
      <c r="AL105" s="36"/>
      <c r="AM105" s="36"/>
      <c r="AN105" s="36"/>
      <c r="AO105" s="36"/>
      <c r="AP105" s="36"/>
    </row>
    <row r="106" spans="1:42" x14ac:dyDescent="0.25">
      <c r="A106" s="36"/>
      <c r="B106" s="36"/>
      <c r="C106" s="36"/>
      <c r="D106" s="36"/>
      <c r="E106" s="36"/>
      <c r="F106" s="36"/>
      <c r="G106" s="36"/>
      <c r="H106" s="36"/>
      <c r="I106" s="36"/>
      <c r="J106" s="36"/>
      <c r="K106" s="36"/>
      <c r="L106" s="36"/>
      <c r="M106" s="36"/>
      <c r="N106" s="36"/>
      <c r="O106" s="36"/>
      <c r="P106" s="36"/>
      <c r="Q106" s="36"/>
      <c r="R106" s="36"/>
      <c r="S106" s="36"/>
      <c r="T106" s="36"/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  <c r="AF106" s="36"/>
      <c r="AG106" s="36"/>
      <c r="AH106" s="36"/>
      <c r="AI106" s="36"/>
      <c r="AJ106" s="36"/>
      <c r="AK106" s="36"/>
      <c r="AL106" s="36"/>
      <c r="AM106" s="36"/>
      <c r="AN106" s="36"/>
      <c r="AO106" s="36"/>
      <c r="AP106" s="36"/>
    </row>
    <row r="107" spans="1:42" x14ac:dyDescent="0.25">
      <c r="A107" s="36"/>
      <c r="B107" s="36"/>
      <c r="C107" s="36"/>
      <c r="D107" s="36"/>
      <c r="E107" s="36"/>
      <c r="F107" s="36"/>
      <c r="G107" s="36"/>
      <c r="H107" s="36"/>
      <c r="I107" s="36"/>
      <c r="J107" s="36"/>
      <c r="K107" s="36"/>
      <c r="L107" s="36"/>
      <c r="M107" s="36"/>
      <c r="N107" s="36"/>
      <c r="O107" s="36"/>
      <c r="P107" s="36"/>
      <c r="Q107" s="36"/>
      <c r="R107" s="36"/>
      <c r="S107" s="36"/>
      <c r="T107" s="36"/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  <c r="AF107" s="36"/>
      <c r="AG107" s="36"/>
      <c r="AH107" s="36"/>
      <c r="AI107" s="36"/>
      <c r="AJ107" s="36"/>
      <c r="AK107" s="36"/>
      <c r="AL107" s="36"/>
      <c r="AM107" s="36"/>
      <c r="AN107" s="36"/>
      <c r="AO107" s="36"/>
      <c r="AP107" s="36"/>
    </row>
    <row r="108" spans="1:42" x14ac:dyDescent="0.25">
      <c r="A108" s="36"/>
      <c r="B108" s="36"/>
      <c r="C108" s="36"/>
      <c r="D108" s="36"/>
      <c r="E108" s="36"/>
      <c r="F108" s="36"/>
      <c r="G108" s="36"/>
      <c r="H108" s="36"/>
      <c r="I108" s="36"/>
      <c r="J108" s="36"/>
      <c r="K108" s="36"/>
      <c r="L108" s="36"/>
      <c r="M108" s="36"/>
      <c r="N108" s="36"/>
      <c r="O108" s="36"/>
      <c r="P108" s="36"/>
      <c r="Q108" s="36"/>
      <c r="R108" s="36"/>
      <c r="S108" s="36"/>
      <c r="T108" s="36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  <c r="AF108" s="36"/>
      <c r="AG108" s="36"/>
      <c r="AH108" s="36"/>
      <c r="AI108" s="36"/>
      <c r="AJ108" s="36"/>
      <c r="AK108" s="36"/>
      <c r="AL108" s="36"/>
      <c r="AM108" s="36"/>
      <c r="AN108" s="36"/>
      <c r="AO108" s="36"/>
      <c r="AP108" s="36"/>
    </row>
    <row r="109" spans="1:42" x14ac:dyDescent="0.25">
      <c r="A109" s="36"/>
      <c r="B109" s="36"/>
      <c r="C109" s="36"/>
      <c r="D109" s="36"/>
      <c r="E109" s="36"/>
      <c r="F109" s="36"/>
      <c r="G109" s="36"/>
      <c r="H109" s="36"/>
      <c r="I109" s="36"/>
      <c r="J109" s="36"/>
      <c r="K109" s="36"/>
      <c r="L109" s="36"/>
      <c r="M109" s="36"/>
      <c r="N109" s="36"/>
      <c r="O109" s="36"/>
      <c r="P109" s="36"/>
      <c r="Q109" s="36"/>
      <c r="R109" s="36"/>
      <c r="S109" s="36"/>
      <c r="T109" s="36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  <c r="AF109" s="36"/>
      <c r="AG109" s="36"/>
      <c r="AH109" s="36"/>
      <c r="AI109" s="36"/>
      <c r="AJ109" s="36"/>
      <c r="AK109" s="36"/>
      <c r="AL109" s="36"/>
      <c r="AM109" s="36"/>
      <c r="AN109" s="36"/>
      <c r="AO109" s="36"/>
      <c r="AP109" s="36"/>
    </row>
    <row r="110" spans="1:42" x14ac:dyDescent="0.25">
      <c r="A110" s="36"/>
      <c r="B110" s="36"/>
      <c r="C110" s="36"/>
      <c r="D110" s="36"/>
      <c r="E110" s="36"/>
      <c r="F110" s="36"/>
      <c r="G110" s="36"/>
      <c r="H110" s="36"/>
      <c r="I110" s="36"/>
      <c r="J110" s="36"/>
      <c r="K110" s="36"/>
      <c r="L110" s="36"/>
      <c r="M110" s="36"/>
      <c r="N110" s="36"/>
      <c r="O110" s="36"/>
      <c r="P110" s="36"/>
      <c r="Q110" s="36"/>
      <c r="R110" s="36"/>
      <c r="S110" s="36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  <c r="AF110" s="36"/>
      <c r="AG110" s="36"/>
      <c r="AH110" s="36"/>
      <c r="AI110" s="36"/>
      <c r="AJ110" s="36"/>
      <c r="AK110" s="36"/>
      <c r="AL110" s="36"/>
      <c r="AM110" s="36"/>
      <c r="AN110" s="36"/>
      <c r="AO110" s="36"/>
      <c r="AP110" s="36"/>
    </row>
    <row r="111" spans="1:42" x14ac:dyDescent="0.25">
      <c r="A111" s="36"/>
      <c r="B111" s="36"/>
      <c r="C111" s="36"/>
      <c r="D111" s="36"/>
      <c r="E111" s="36"/>
      <c r="F111" s="36"/>
      <c r="G111" s="36"/>
      <c r="H111" s="36"/>
      <c r="I111" s="36"/>
      <c r="J111" s="36"/>
      <c r="K111" s="36"/>
      <c r="L111" s="36"/>
      <c r="M111" s="36"/>
      <c r="N111" s="36"/>
      <c r="O111" s="36"/>
      <c r="P111" s="36"/>
      <c r="Q111" s="36"/>
      <c r="R111" s="36"/>
      <c r="S111" s="36"/>
      <c r="T111" s="36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  <c r="AF111" s="36"/>
      <c r="AG111" s="36"/>
      <c r="AH111" s="36"/>
      <c r="AI111" s="36"/>
      <c r="AJ111" s="36"/>
      <c r="AK111" s="36"/>
      <c r="AL111" s="36"/>
      <c r="AM111" s="36"/>
      <c r="AN111" s="36"/>
      <c r="AO111" s="36"/>
      <c r="AP111" s="36"/>
    </row>
    <row r="112" spans="1:42" x14ac:dyDescent="0.25">
      <c r="A112" s="36"/>
      <c r="B112" s="36"/>
      <c r="C112" s="36"/>
      <c r="D112" s="36"/>
      <c r="E112" s="36"/>
      <c r="F112" s="36"/>
      <c r="G112" s="36"/>
      <c r="H112" s="36"/>
      <c r="I112" s="36"/>
      <c r="J112" s="36"/>
      <c r="K112" s="36"/>
      <c r="L112" s="36"/>
      <c r="M112" s="36"/>
      <c r="N112" s="36"/>
      <c r="O112" s="36"/>
      <c r="P112" s="36"/>
      <c r="Q112" s="36"/>
      <c r="R112" s="36"/>
      <c r="S112" s="36"/>
      <c r="T112" s="36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  <c r="AF112" s="36"/>
      <c r="AG112" s="36"/>
      <c r="AH112" s="36"/>
      <c r="AI112" s="36"/>
      <c r="AJ112" s="36"/>
      <c r="AK112" s="36"/>
      <c r="AL112" s="36"/>
      <c r="AM112" s="36"/>
      <c r="AN112" s="36"/>
      <c r="AO112" s="36"/>
      <c r="AP112" s="36"/>
    </row>
    <row r="113" spans="1:42" x14ac:dyDescent="0.25">
      <c r="A113" s="36"/>
      <c r="B113" s="36"/>
      <c r="C113" s="36"/>
      <c r="D113" s="36"/>
      <c r="E113" s="36"/>
      <c r="F113" s="36"/>
      <c r="G113" s="36"/>
      <c r="H113" s="36"/>
      <c r="I113" s="36"/>
      <c r="J113" s="36"/>
      <c r="K113" s="36"/>
      <c r="L113" s="36"/>
      <c r="M113" s="36"/>
      <c r="N113" s="36"/>
      <c r="O113" s="36"/>
      <c r="P113" s="36"/>
      <c r="Q113" s="36"/>
      <c r="R113" s="36"/>
      <c r="S113" s="36"/>
      <c r="T113" s="36"/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  <c r="AF113" s="36"/>
      <c r="AG113" s="36"/>
      <c r="AH113" s="36"/>
      <c r="AI113" s="36"/>
      <c r="AJ113" s="36"/>
      <c r="AK113" s="36"/>
      <c r="AL113" s="36"/>
      <c r="AM113" s="36"/>
      <c r="AN113" s="36"/>
      <c r="AO113" s="36"/>
      <c r="AP113" s="36"/>
    </row>
    <row r="114" spans="1:42" x14ac:dyDescent="0.25">
      <c r="A114" s="36"/>
      <c r="B114" s="36"/>
      <c r="C114" s="36"/>
      <c r="D114" s="36"/>
      <c r="E114" s="36"/>
      <c r="F114" s="36"/>
      <c r="G114" s="36"/>
      <c r="H114" s="36"/>
      <c r="I114" s="36"/>
      <c r="J114" s="36"/>
      <c r="K114" s="36"/>
      <c r="L114" s="36"/>
      <c r="M114" s="36"/>
      <c r="N114" s="36"/>
      <c r="O114" s="36"/>
      <c r="P114" s="36"/>
      <c r="Q114" s="36"/>
      <c r="R114" s="36"/>
      <c r="S114" s="36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  <c r="AF114" s="36"/>
      <c r="AG114" s="36"/>
      <c r="AH114" s="36"/>
      <c r="AI114" s="36"/>
      <c r="AJ114" s="36"/>
      <c r="AK114" s="36"/>
      <c r="AL114" s="36"/>
      <c r="AM114" s="36"/>
      <c r="AN114" s="36"/>
      <c r="AO114" s="36"/>
      <c r="AP114" s="36"/>
    </row>
    <row r="115" spans="1:42" x14ac:dyDescent="0.25">
      <c r="A115" s="36"/>
      <c r="B115" s="36"/>
      <c r="C115" s="36"/>
      <c r="D115" s="36"/>
      <c r="E115" s="36"/>
      <c r="F115" s="36"/>
      <c r="G115" s="36"/>
      <c r="H115" s="36"/>
      <c r="I115" s="36"/>
      <c r="J115" s="36"/>
      <c r="K115" s="36"/>
      <c r="L115" s="36"/>
      <c r="M115" s="36"/>
      <c r="N115" s="36"/>
      <c r="O115" s="36"/>
      <c r="P115" s="36"/>
      <c r="Q115" s="36"/>
      <c r="R115" s="36"/>
      <c r="S115" s="36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  <c r="AF115" s="36"/>
      <c r="AG115" s="36"/>
      <c r="AH115" s="36"/>
      <c r="AI115" s="36"/>
      <c r="AJ115" s="36"/>
      <c r="AK115" s="36"/>
      <c r="AL115" s="36"/>
      <c r="AM115" s="36"/>
      <c r="AN115" s="36"/>
      <c r="AO115" s="36"/>
      <c r="AP115" s="36"/>
    </row>
    <row r="116" spans="1:42" x14ac:dyDescent="0.25">
      <c r="A116" s="36"/>
      <c r="B116" s="36"/>
      <c r="C116" s="36"/>
      <c r="D116" s="36"/>
      <c r="E116" s="36"/>
      <c r="F116" s="36"/>
      <c r="G116" s="36"/>
      <c r="H116" s="36"/>
      <c r="I116" s="36"/>
      <c r="J116" s="36"/>
      <c r="K116" s="36"/>
      <c r="L116" s="36"/>
      <c r="M116" s="36"/>
      <c r="N116" s="36"/>
      <c r="O116" s="36"/>
      <c r="P116" s="36"/>
      <c r="Q116" s="36"/>
      <c r="R116" s="36"/>
      <c r="S116" s="36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  <c r="AF116" s="36"/>
      <c r="AG116" s="36"/>
      <c r="AH116" s="36"/>
      <c r="AI116" s="36"/>
      <c r="AJ116" s="36"/>
      <c r="AK116" s="36"/>
      <c r="AL116" s="36"/>
      <c r="AM116" s="36"/>
      <c r="AN116" s="36"/>
      <c r="AO116" s="36"/>
      <c r="AP116" s="36"/>
    </row>
    <row r="117" spans="1:42" x14ac:dyDescent="0.25">
      <c r="A117" s="36"/>
      <c r="B117" s="36"/>
      <c r="C117" s="36"/>
      <c r="D117" s="36"/>
      <c r="E117" s="36"/>
      <c r="F117" s="36"/>
      <c r="G117" s="36"/>
      <c r="H117" s="36"/>
      <c r="I117" s="36"/>
      <c r="J117" s="36"/>
      <c r="K117" s="36"/>
      <c r="L117" s="36"/>
      <c r="M117" s="36"/>
      <c r="N117" s="36"/>
      <c r="O117" s="36"/>
      <c r="P117" s="36"/>
      <c r="Q117" s="36"/>
      <c r="R117" s="36"/>
      <c r="S117" s="36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  <c r="AF117" s="36"/>
      <c r="AG117" s="36"/>
      <c r="AH117" s="36"/>
      <c r="AI117" s="36"/>
      <c r="AJ117" s="36"/>
      <c r="AK117" s="36"/>
      <c r="AL117" s="36"/>
      <c r="AM117" s="36"/>
      <c r="AN117" s="36"/>
      <c r="AO117" s="36"/>
      <c r="AP117" s="36"/>
    </row>
    <row r="118" spans="1:42" x14ac:dyDescent="0.25">
      <c r="A118" s="36"/>
      <c r="B118" s="36"/>
      <c r="C118" s="36"/>
      <c r="D118" s="36"/>
      <c r="E118" s="36"/>
      <c r="F118" s="36"/>
      <c r="G118" s="36"/>
      <c r="H118" s="36"/>
      <c r="I118" s="36"/>
      <c r="J118" s="36"/>
      <c r="K118" s="36"/>
      <c r="L118" s="36"/>
      <c r="M118" s="36"/>
      <c r="N118" s="36"/>
      <c r="O118" s="36"/>
      <c r="P118" s="36"/>
      <c r="Q118" s="36"/>
      <c r="R118" s="36"/>
      <c r="S118" s="36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  <c r="AF118" s="36"/>
      <c r="AG118" s="36"/>
      <c r="AH118" s="36"/>
      <c r="AI118" s="36"/>
      <c r="AJ118" s="36"/>
      <c r="AK118" s="36"/>
      <c r="AL118" s="36"/>
      <c r="AM118" s="36"/>
      <c r="AN118" s="36"/>
      <c r="AO118" s="36"/>
      <c r="AP118" s="36"/>
    </row>
    <row r="119" spans="1:42" x14ac:dyDescent="0.25">
      <c r="A119" s="36"/>
      <c r="B119" s="36"/>
      <c r="C119" s="36"/>
      <c r="D119" s="36"/>
      <c r="E119" s="36"/>
      <c r="F119" s="36"/>
      <c r="G119" s="36"/>
      <c r="H119" s="36"/>
      <c r="I119" s="36"/>
      <c r="J119" s="36"/>
      <c r="K119" s="36"/>
      <c r="L119" s="36"/>
      <c r="M119" s="36"/>
      <c r="N119" s="36"/>
      <c r="O119" s="36"/>
      <c r="P119" s="36"/>
      <c r="Q119" s="36"/>
      <c r="R119" s="36"/>
      <c r="S119" s="36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  <c r="AF119" s="36"/>
      <c r="AG119" s="36"/>
      <c r="AH119" s="36"/>
      <c r="AI119" s="36"/>
      <c r="AJ119" s="36"/>
      <c r="AK119" s="36"/>
      <c r="AL119" s="36"/>
      <c r="AM119" s="36"/>
      <c r="AN119" s="36"/>
      <c r="AO119" s="36"/>
      <c r="AP119" s="36"/>
    </row>
    <row r="120" spans="1:42" x14ac:dyDescent="0.25">
      <c r="A120" s="36"/>
      <c r="B120" s="36"/>
      <c r="C120" s="36"/>
      <c r="D120" s="36"/>
      <c r="E120" s="36"/>
      <c r="F120" s="36"/>
      <c r="G120" s="36"/>
      <c r="H120" s="36"/>
      <c r="I120" s="36"/>
      <c r="J120" s="36"/>
      <c r="K120" s="36"/>
      <c r="L120" s="36"/>
      <c r="M120" s="36"/>
      <c r="N120" s="36"/>
      <c r="O120" s="36"/>
      <c r="P120" s="36"/>
      <c r="Q120" s="36"/>
      <c r="R120" s="36"/>
      <c r="S120" s="36"/>
      <c r="T120" s="36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  <c r="AF120" s="36"/>
      <c r="AG120" s="36"/>
      <c r="AH120" s="36"/>
      <c r="AI120" s="36"/>
      <c r="AJ120" s="36"/>
      <c r="AK120" s="36"/>
      <c r="AL120" s="36"/>
      <c r="AM120" s="36"/>
      <c r="AN120" s="36"/>
      <c r="AO120" s="36"/>
      <c r="AP120" s="36"/>
    </row>
    <row r="121" spans="1:42" x14ac:dyDescent="0.25">
      <c r="A121" s="36"/>
      <c r="B121" s="36"/>
      <c r="C121" s="36"/>
      <c r="D121" s="36"/>
      <c r="E121" s="36"/>
      <c r="F121" s="36"/>
      <c r="G121" s="36"/>
      <c r="H121" s="36"/>
      <c r="I121" s="36"/>
      <c r="J121" s="36"/>
      <c r="K121" s="36"/>
      <c r="L121" s="36"/>
      <c r="M121" s="36"/>
      <c r="N121" s="36"/>
      <c r="O121" s="36"/>
      <c r="P121" s="36"/>
      <c r="Q121" s="36"/>
      <c r="R121" s="36"/>
      <c r="S121" s="36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  <c r="AF121" s="36"/>
      <c r="AG121" s="36"/>
      <c r="AH121" s="36"/>
      <c r="AI121" s="36"/>
      <c r="AJ121" s="36"/>
      <c r="AK121" s="36"/>
      <c r="AL121" s="36"/>
      <c r="AM121" s="36"/>
      <c r="AN121" s="36"/>
      <c r="AO121" s="36"/>
      <c r="AP121" s="36"/>
    </row>
    <row r="122" spans="1:42" x14ac:dyDescent="0.25">
      <c r="A122" s="36"/>
      <c r="B122" s="36"/>
      <c r="C122" s="36"/>
      <c r="D122" s="36"/>
      <c r="E122" s="36"/>
      <c r="F122" s="36"/>
      <c r="G122" s="36"/>
      <c r="H122" s="36"/>
      <c r="I122" s="36"/>
      <c r="J122" s="36"/>
      <c r="K122" s="36"/>
      <c r="L122" s="36"/>
      <c r="M122" s="36"/>
      <c r="N122" s="36"/>
      <c r="O122" s="36"/>
      <c r="P122" s="36"/>
      <c r="Q122" s="36"/>
      <c r="R122" s="36"/>
      <c r="S122" s="36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  <c r="AF122" s="36"/>
      <c r="AG122" s="36"/>
      <c r="AH122" s="36"/>
      <c r="AI122" s="36"/>
      <c r="AJ122" s="36"/>
      <c r="AK122" s="36"/>
      <c r="AL122" s="36"/>
      <c r="AM122" s="36"/>
      <c r="AN122" s="36"/>
      <c r="AO122" s="36"/>
      <c r="AP122" s="36"/>
    </row>
    <row r="123" spans="1:42" x14ac:dyDescent="0.25">
      <c r="A123" s="36"/>
      <c r="B123" s="36"/>
      <c r="C123" s="36"/>
      <c r="D123" s="36"/>
      <c r="E123" s="36"/>
      <c r="F123" s="36"/>
      <c r="G123" s="36"/>
      <c r="H123" s="36"/>
      <c r="I123" s="36"/>
      <c r="J123" s="36"/>
      <c r="K123" s="36"/>
      <c r="L123" s="36"/>
      <c r="M123" s="36"/>
      <c r="N123" s="36"/>
      <c r="O123" s="36"/>
      <c r="P123" s="36"/>
      <c r="Q123" s="36"/>
      <c r="R123" s="36"/>
      <c r="S123" s="36"/>
      <c r="T123" s="36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F123" s="36"/>
      <c r="AG123" s="36"/>
      <c r="AH123" s="36"/>
      <c r="AI123" s="36"/>
      <c r="AJ123" s="36"/>
      <c r="AK123" s="36"/>
      <c r="AL123" s="36"/>
      <c r="AM123" s="36"/>
      <c r="AN123" s="36"/>
      <c r="AO123" s="36"/>
      <c r="AP123" s="36"/>
    </row>
    <row r="124" spans="1:42" x14ac:dyDescent="0.25">
      <c r="A124" s="36"/>
      <c r="B124" s="36"/>
      <c r="C124" s="36"/>
      <c r="D124" s="36"/>
      <c r="E124" s="36"/>
      <c r="F124" s="36"/>
      <c r="G124" s="36"/>
      <c r="H124" s="36"/>
      <c r="I124" s="36"/>
      <c r="J124" s="36"/>
      <c r="K124" s="36"/>
      <c r="L124" s="36"/>
      <c r="M124" s="36"/>
      <c r="N124" s="36"/>
      <c r="O124" s="36"/>
      <c r="P124" s="36"/>
      <c r="Q124" s="36"/>
      <c r="R124" s="36"/>
      <c r="S124" s="36"/>
      <c r="T124" s="36"/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  <c r="AF124" s="36"/>
      <c r="AG124" s="36"/>
      <c r="AH124" s="36"/>
      <c r="AI124" s="36"/>
      <c r="AJ124" s="36"/>
      <c r="AK124" s="36"/>
      <c r="AL124" s="36"/>
      <c r="AM124" s="36"/>
      <c r="AN124" s="36"/>
      <c r="AO124" s="36"/>
      <c r="AP124" s="36"/>
    </row>
    <row r="125" spans="1:42" x14ac:dyDescent="0.25">
      <c r="A125" s="36"/>
      <c r="B125" s="36"/>
      <c r="C125" s="36"/>
      <c r="D125" s="36"/>
      <c r="E125" s="36"/>
      <c r="F125" s="36"/>
      <c r="G125" s="36"/>
      <c r="H125" s="36"/>
      <c r="I125" s="36"/>
      <c r="J125" s="36"/>
      <c r="K125" s="36"/>
      <c r="L125" s="36"/>
      <c r="M125" s="36"/>
      <c r="N125" s="36"/>
      <c r="O125" s="36"/>
      <c r="P125" s="36"/>
      <c r="Q125" s="36"/>
      <c r="R125" s="36"/>
      <c r="S125" s="36"/>
      <c r="T125" s="36"/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F125" s="36"/>
      <c r="AG125" s="36"/>
      <c r="AH125" s="36"/>
      <c r="AI125" s="36"/>
      <c r="AJ125" s="36"/>
      <c r="AK125" s="36"/>
      <c r="AL125" s="36"/>
      <c r="AM125" s="36"/>
      <c r="AN125" s="36"/>
      <c r="AO125" s="36"/>
      <c r="AP125" s="36"/>
    </row>
    <row r="126" spans="1:42" x14ac:dyDescent="0.25">
      <c r="A126" s="36"/>
      <c r="B126" s="36"/>
      <c r="C126" s="36"/>
      <c r="D126" s="36"/>
      <c r="E126" s="36"/>
      <c r="F126" s="36"/>
      <c r="G126" s="36"/>
      <c r="H126" s="36"/>
      <c r="I126" s="36"/>
      <c r="J126" s="36"/>
      <c r="K126" s="36"/>
      <c r="L126" s="36"/>
      <c r="M126" s="36"/>
      <c r="N126" s="36"/>
      <c r="O126" s="36"/>
      <c r="P126" s="36"/>
      <c r="Q126" s="36"/>
      <c r="R126" s="36"/>
      <c r="S126" s="36"/>
      <c r="T126" s="36"/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  <c r="AF126" s="36"/>
      <c r="AG126" s="36"/>
      <c r="AH126" s="36"/>
      <c r="AI126" s="36"/>
      <c r="AJ126" s="36"/>
      <c r="AK126" s="36"/>
      <c r="AL126" s="36"/>
      <c r="AM126" s="36"/>
      <c r="AN126" s="36"/>
      <c r="AO126" s="36"/>
      <c r="AP126" s="36"/>
    </row>
    <row r="127" spans="1:42" x14ac:dyDescent="0.25">
      <c r="A127" s="36"/>
      <c r="B127" s="36"/>
      <c r="C127" s="36"/>
      <c r="D127" s="36"/>
      <c r="E127" s="36"/>
      <c r="F127" s="36"/>
      <c r="G127" s="36"/>
      <c r="H127" s="36"/>
      <c r="I127" s="36"/>
      <c r="J127" s="36"/>
      <c r="K127" s="36"/>
      <c r="L127" s="36"/>
      <c r="M127" s="36"/>
      <c r="N127" s="36"/>
      <c r="O127" s="36"/>
      <c r="P127" s="36"/>
      <c r="Q127" s="36"/>
      <c r="R127" s="36"/>
      <c r="S127" s="36"/>
      <c r="T127" s="36"/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F127" s="36"/>
      <c r="AG127" s="36"/>
      <c r="AH127" s="36"/>
      <c r="AI127" s="36"/>
      <c r="AJ127" s="36"/>
      <c r="AK127" s="36"/>
      <c r="AL127" s="36"/>
      <c r="AM127" s="36"/>
      <c r="AN127" s="36"/>
      <c r="AO127" s="36"/>
      <c r="AP127" s="36"/>
    </row>
    <row r="128" spans="1:42" x14ac:dyDescent="0.25">
      <c r="A128" s="36"/>
      <c r="B128" s="36"/>
      <c r="C128" s="36"/>
      <c r="D128" s="36"/>
      <c r="E128" s="36"/>
      <c r="F128" s="36"/>
      <c r="G128" s="36"/>
      <c r="H128" s="36"/>
      <c r="I128" s="36"/>
      <c r="J128" s="36"/>
      <c r="K128" s="36"/>
      <c r="L128" s="36"/>
      <c r="M128" s="36"/>
      <c r="N128" s="36"/>
      <c r="O128" s="36"/>
      <c r="P128" s="36"/>
      <c r="Q128" s="36"/>
      <c r="R128" s="36"/>
      <c r="S128" s="36"/>
      <c r="T128" s="36"/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F128" s="36"/>
      <c r="AG128" s="36"/>
      <c r="AH128" s="36"/>
      <c r="AI128" s="36"/>
      <c r="AJ128" s="36"/>
      <c r="AK128" s="36"/>
      <c r="AL128" s="36"/>
      <c r="AM128" s="36"/>
      <c r="AN128" s="36"/>
      <c r="AO128" s="36"/>
      <c r="AP128" s="36"/>
    </row>
    <row r="129" spans="1:42" x14ac:dyDescent="0.25">
      <c r="A129" s="36"/>
      <c r="B129" s="36"/>
      <c r="C129" s="36"/>
      <c r="D129" s="36"/>
      <c r="E129" s="36"/>
      <c r="F129" s="36"/>
      <c r="G129" s="36"/>
      <c r="H129" s="36"/>
      <c r="I129" s="36"/>
      <c r="J129" s="36"/>
      <c r="K129" s="36"/>
      <c r="L129" s="36"/>
      <c r="M129" s="36"/>
      <c r="N129" s="36"/>
      <c r="O129" s="36"/>
      <c r="P129" s="36"/>
      <c r="Q129" s="36"/>
      <c r="R129" s="36"/>
      <c r="S129" s="36"/>
      <c r="T129" s="36"/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  <c r="AF129" s="36"/>
      <c r="AG129" s="36"/>
      <c r="AH129" s="36"/>
      <c r="AI129" s="36"/>
      <c r="AJ129" s="36"/>
      <c r="AK129" s="36"/>
      <c r="AL129" s="36"/>
      <c r="AM129" s="36"/>
      <c r="AN129" s="36"/>
      <c r="AO129" s="36"/>
      <c r="AP129" s="36"/>
    </row>
    <row r="130" spans="1:42" x14ac:dyDescent="0.25">
      <c r="A130" s="36"/>
      <c r="B130" s="36"/>
      <c r="C130" s="36"/>
      <c r="D130" s="36"/>
      <c r="E130" s="36"/>
      <c r="F130" s="36"/>
      <c r="G130" s="36"/>
      <c r="H130" s="36"/>
      <c r="I130" s="36"/>
      <c r="J130" s="36"/>
      <c r="K130" s="36"/>
      <c r="L130" s="36"/>
      <c r="M130" s="36"/>
      <c r="N130" s="36"/>
      <c r="O130" s="36"/>
      <c r="P130" s="36"/>
      <c r="Q130" s="36"/>
      <c r="R130" s="36"/>
      <c r="S130" s="36"/>
      <c r="T130" s="36"/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F130" s="36"/>
      <c r="AG130" s="36"/>
      <c r="AH130" s="36"/>
      <c r="AI130" s="36"/>
      <c r="AJ130" s="36"/>
      <c r="AK130" s="36"/>
      <c r="AL130" s="36"/>
      <c r="AM130" s="36"/>
      <c r="AN130" s="36"/>
      <c r="AO130" s="36"/>
      <c r="AP130" s="36"/>
    </row>
    <row r="131" spans="1:42" x14ac:dyDescent="0.25">
      <c r="A131" s="36"/>
      <c r="B131" s="36"/>
      <c r="C131" s="36"/>
      <c r="D131" s="36"/>
      <c r="E131" s="36"/>
      <c r="F131" s="36"/>
      <c r="G131" s="36"/>
      <c r="H131" s="36"/>
      <c r="I131" s="36"/>
      <c r="J131" s="36"/>
      <c r="K131" s="36"/>
      <c r="L131" s="36"/>
      <c r="M131" s="36"/>
      <c r="N131" s="36"/>
      <c r="O131" s="36"/>
      <c r="P131" s="36"/>
      <c r="Q131" s="36"/>
      <c r="R131" s="36"/>
      <c r="S131" s="36"/>
      <c r="T131" s="36"/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  <c r="AF131" s="36"/>
      <c r="AG131" s="36"/>
      <c r="AH131" s="36"/>
      <c r="AI131" s="36"/>
      <c r="AJ131" s="36"/>
      <c r="AK131" s="36"/>
      <c r="AL131" s="36"/>
      <c r="AM131" s="36"/>
      <c r="AN131" s="36"/>
      <c r="AO131" s="36"/>
      <c r="AP131" s="36"/>
    </row>
    <row r="132" spans="1:42" x14ac:dyDescent="0.25">
      <c r="A132" s="36"/>
      <c r="B132" s="36"/>
      <c r="C132" s="36"/>
      <c r="D132" s="36"/>
      <c r="E132" s="36"/>
      <c r="F132" s="36"/>
      <c r="G132" s="36"/>
      <c r="H132" s="36"/>
      <c r="I132" s="36"/>
      <c r="J132" s="36"/>
      <c r="K132" s="36"/>
      <c r="L132" s="36"/>
      <c r="M132" s="36"/>
      <c r="N132" s="36"/>
      <c r="O132" s="36"/>
      <c r="P132" s="36"/>
      <c r="Q132" s="36"/>
      <c r="R132" s="36"/>
      <c r="S132" s="36"/>
      <c r="T132" s="36"/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F132" s="36"/>
      <c r="AG132" s="36"/>
      <c r="AH132" s="36"/>
      <c r="AI132" s="36"/>
      <c r="AJ132" s="36"/>
      <c r="AK132" s="36"/>
      <c r="AL132" s="36"/>
      <c r="AM132" s="36"/>
      <c r="AN132" s="36"/>
      <c r="AO132" s="36"/>
      <c r="AP132" s="36"/>
    </row>
    <row r="133" spans="1:42" x14ac:dyDescent="0.25">
      <c r="A133" s="36"/>
      <c r="B133" s="36"/>
      <c r="C133" s="36"/>
      <c r="D133" s="36"/>
      <c r="E133" s="36"/>
      <c r="F133" s="36"/>
      <c r="G133" s="36"/>
      <c r="H133" s="36"/>
      <c r="I133" s="36"/>
      <c r="J133" s="36"/>
      <c r="K133" s="36"/>
      <c r="L133" s="36"/>
      <c r="M133" s="36"/>
      <c r="N133" s="36"/>
      <c r="O133" s="36"/>
      <c r="P133" s="36"/>
      <c r="Q133" s="36"/>
      <c r="R133" s="36"/>
      <c r="S133" s="36"/>
      <c r="T133" s="36"/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F133" s="36"/>
      <c r="AG133" s="36"/>
      <c r="AH133" s="36"/>
      <c r="AI133" s="36"/>
      <c r="AJ133" s="36"/>
      <c r="AK133" s="36"/>
      <c r="AL133" s="36"/>
      <c r="AM133" s="36"/>
      <c r="AN133" s="36"/>
      <c r="AO133" s="36"/>
      <c r="AP133" s="36"/>
    </row>
    <row r="134" spans="1:42" x14ac:dyDescent="0.25">
      <c r="A134" s="36"/>
      <c r="B134" s="36"/>
      <c r="C134" s="36"/>
      <c r="D134" s="36"/>
      <c r="E134" s="36"/>
      <c r="F134" s="36"/>
      <c r="G134" s="36"/>
      <c r="H134" s="36"/>
      <c r="I134" s="36"/>
      <c r="J134" s="36"/>
      <c r="K134" s="36"/>
      <c r="L134" s="36"/>
      <c r="M134" s="36"/>
      <c r="N134" s="36"/>
      <c r="O134" s="36"/>
      <c r="P134" s="36"/>
      <c r="Q134" s="36"/>
      <c r="R134" s="36"/>
      <c r="S134" s="36"/>
      <c r="T134" s="36"/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  <c r="AF134" s="36"/>
      <c r="AG134" s="36"/>
      <c r="AH134" s="36"/>
      <c r="AI134" s="36"/>
      <c r="AJ134" s="36"/>
      <c r="AK134" s="36"/>
      <c r="AL134" s="36"/>
      <c r="AM134" s="36"/>
      <c r="AN134" s="36"/>
      <c r="AO134" s="36"/>
      <c r="AP134" s="36"/>
    </row>
    <row r="135" spans="1:42" x14ac:dyDescent="0.25">
      <c r="A135" s="36"/>
      <c r="B135" s="36"/>
      <c r="C135" s="36"/>
      <c r="D135" s="36"/>
      <c r="E135" s="36"/>
      <c r="F135" s="36"/>
      <c r="G135" s="36"/>
      <c r="H135" s="36"/>
      <c r="I135" s="36"/>
      <c r="J135" s="36"/>
      <c r="K135" s="36"/>
      <c r="L135" s="36"/>
      <c r="M135" s="36"/>
      <c r="N135" s="36"/>
      <c r="O135" s="36"/>
      <c r="P135" s="36"/>
      <c r="Q135" s="36"/>
      <c r="R135" s="36"/>
      <c r="S135" s="36"/>
      <c r="T135" s="36"/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F135" s="36"/>
      <c r="AG135" s="36"/>
      <c r="AH135" s="36"/>
      <c r="AI135" s="36"/>
      <c r="AJ135" s="36"/>
      <c r="AK135" s="36"/>
      <c r="AL135" s="36"/>
      <c r="AM135" s="36"/>
      <c r="AN135" s="36"/>
      <c r="AO135" s="36"/>
      <c r="AP135" s="36"/>
    </row>
    <row r="136" spans="1:42" x14ac:dyDescent="0.25">
      <c r="A136" s="36"/>
      <c r="B136" s="36"/>
      <c r="C136" s="36"/>
      <c r="D136" s="36"/>
      <c r="E136" s="36"/>
      <c r="F136" s="36"/>
      <c r="G136" s="36"/>
      <c r="H136" s="36"/>
      <c r="I136" s="36"/>
      <c r="J136" s="36"/>
      <c r="K136" s="36"/>
      <c r="L136" s="36"/>
      <c r="M136" s="36"/>
      <c r="N136" s="36"/>
      <c r="O136" s="36"/>
      <c r="P136" s="36"/>
      <c r="Q136" s="36"/>
      <c r="R136" s="36"/>
      <c r="S136" s="36"/>
      <c r="T136" s="36"/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F136" s="36"/>
      <c r="AG136" s="36"/>
      <c r="AH136" s="36"/>
      <c r="AI136" s="36"/>
      <c r="AJ136" s="36"/>
      <c r="AK136" s="36"/>
      <c r="AL136" s="36"/>
      <c r="AM136" s="36"/>
      <c r="AN136" s="36"/>
      <c r="AO136" s="36"/>
      <c r="AP136" s="36"/>
    </row>
    <row r="137" spans="1:42" x14ac:dyDescent="0.25">
      <c r="A137" s="36"/>
      <c r="B137" s="36"/>
      <c r="C137" s="36"/>
      <c r="D137" s="36"/>
      <c r="E137" s="36"/>
      <c r="F137" s="36"/>
      <c r="G137" s="36"/>
      <c r="H137" s="36"/>
      <c r="I137" s="36"/>
      <c r="J137" s="36"/>
      <c r="K137" s="36"/>
      <c r="L137" s="36"/>
      <c r="M137" s="36"/>
      <c r="N137" s="36"/>
      <c r="O137" s="36"/>
      <c r="P137" s="36"/>
      <c r="Q137" s="36"/>
      <c r="R137" s="36"/>
      <c r="S137" s="36"/>
      <c r="T137" s="36"/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F137" s="36"/>
      <c r="AG137" s="36"/>
      <c r="AH137" s="36"/>
      <c r="AI137" s="36"/>
      <c r="AJ137" s="36"/>
      <c r="AK137" s="36"/>
      <c r="AL137" s="36"/>
      <c r="AM137" s="36"/>
      <c r="AN137" s="36"/>
      <c r="AO137" s="36"/>
      <c r="AP137" s="36"/>
    </row>
    <row r="138" spans="1:42" x14ac:dyDescent="0.25">
      <c r="A138" s="36"/>
      <c r="B138" s="36"/>
      <c r="C138" s="36"/>
      <c r="D138" s="36"/>
      <c r="E138" s="36"/>
      <c r="F138" s="36"/>
      <c r="G138" s="36"/>
      <c r="H138" s="36"/>
      <c r="I138" s="36"/>
      <c r="J138" s="36"/>
      <c r="K138" s="36"/>
      <c r="L138" s="36"/>
      <c r="M138" s="36"/>
      <c r="N138" s="36"/>
      <c r="O138" s="36"/>
      <c r="P138" s="36"/>
      <c r="Q138" s="36"/>
      <c r="R138" s="36"/>
      <c r="S138" s="36"/>
      <c r="T138" s="36"/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F138" s="36"/>
      <c r="AG138" s="36"/>
      <c r="AH138" s="36"/>
      <c r="AI138" s="36"/>
      <c r="AJ138" s="36"/>
      <c r="AK138" s="36"/>
      <c r="AL138" s="36"/>
      <c r="AM138" s="36"/>
      <c r="AN138" s="36"/>
      <c r="AO138" s="36"/>
      <c r="AP138" s="36"/>
    </row>
    <row r="139" spans="1:42" x14ac:dyDescent="0.25">
      <c r="A139" s="36"/>
      <c r="B139" s="36"/>
      <c r="C139" s="36"/>
      <c r="D139" s="36"/>
      <c r="E139" s="36"/>
      <c r="F139" s="36"/>
      <c r="G139" s="36"/>
      <c r="H139" s="36"/>
      <c r="I139" s="36"/>
      <c r="J139" s="36"/>
      <c r="K139" s="36"/>
      <c r="L139" s="36"/>
      <c r="M139" s="36"/>
      <c r="N139" s="36"/>
      <c r="O139" s="36"/>
      <c r="P139" s="36"/>
      <c r="Q139" s="36"/>
      <c r="R139" s="36"/>
      <c r="S139" s="36"/>
      <c r="T139" s="36"/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F139" s="36"/>
      <c r="AG139" s="36"/>
      <c r="AH139" s="36"/>
      <c r="AI139" s="36"/>
      <c r="AJ139" s="36"/>
      <c r="AK139" s="36"/>
      <c r="AL139" s="36"/>
      <c r="AM139" s="36"/>
      <c r="AN139" s="36"/>
      <c r="AO139" s="36"/>
      <c r="AP139" s="36"/>
    </row>
    <row r="140" spans="1:42" x14ac:dyDescent="0.25">
      <c r="A140" s="36"/>
      <c r="B140" s="36"/>
      <c r="C140" s="36"/>
      <c r="D140" s="36"/>
      <c r="E140" s="36"/>
      <c r="F140" s="36"/>
      <c r="G140" s="36"/>
      <c r="H140" s="36"/>
      <c r="I140" s="36"/>
      <c r="J140" s="36"/>
      <c r="K140" s="36"/>
      <c r="L140" s="36"/>
      <c r="M140" s="36"/>
      <c r="N140" s="36"/>
      <c r="O140" s="36"/>
      <c r="P140" s="36"/>
      <c r="Q140" s="36"/>
      <c r="R140" s="36"/>
      <c r="S140" s="36"/>
      <c r="T140" s="36"/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F140" s="36"/>
      <c r="AG140" s="36"/>
      <c r="AH140" s="36"/>
      <c r="AI140" s="36"/>
      <c r="AJ140" s="36"/>
      <c r="AK140" s="36"/>
      <c r="AL140" s="36"/>
      <c r="AM140" s="36"/>
      <c r="AN140" s="36"/>
      <c r="AO140" s="36"/>
      <c r="AP140" s="36"/>
    </row>
    <row r="141" spans="1:42" x14ac:dyDescent="0.25">
      <c r="A141" s="36"/>
      <c r="B141" s="36"/>
      <c r="C141" s="36"/>
      <c r="D141" s="36"/>
      <c r="E141" s="36"/>
      <c r="F141" s="36"/>
      <c r="G141" s="36"/>
      <c r="H141" s="36"/>
      <c r="I141" s="36"/>
      <c r="J141" s="36"/>
      <c r="K141" s="36"/>
      <c r="L141" s="36"/>
      <c r="M141" s="36"/>
      <c r="N141" s="36"/>
      <c r="O141" s="36"/>
      <c r="P141" s="36"/>
      <c r="Q141" s="36"/>
      <c r="R141" s="36"/>
      <c r="S141" s="36"/>
      <c r="T141" s="36"/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F141" s="36"/>
      <c r="AG141" s="36"/>
      <c r="AH141" s="36"/>
      <c r="AI141" s="36"/>
      <c r="AJ141" s="36"/>
      <c r="AK141" s="36"/>
      <c r="AL141" s="36"/>
      <c r="AM141" s="36"/>
      <c r="AN141" s="36"/>
      <c r="AO141" s="36"/>
      <c r="AP141" s="36"/>
    </row>
    <row r="142" spans="1:42" x14ac:dyDescent="0.25">
      <c r="A142" s="36"/>
      <c r="B142" s="36"/>
      <c r="C142" s="36"/>
      <c r="D142" s="36"/>
      <c r="E142" s="36"/>
      <c r="F142" s="36"/>
      <c r="G142" s="36"/>
      <c r="H142" s="36"/>
      <c r="I142" s="36"/>
      <c r="J142" s="36"/>
      <c r="K142" s="36"/>
      <c r="L142" s="36"/>
      <c r="M142" s="36"/>
      <c r="N142" s="36"/>
      <c r="O142" s="36"/>
      <c r="P142" s="36"/>
      <c r="Q142" s="36"/>
      <c r="R142" s="36"/>
      <c r="S142" s="36"/>
      <c r="T142" s="36"/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E142" s="36"/>
      <c r="AF142" s="36"/>
      <c r="AG142" s="36"/>
      <c r="AH142" s="36"/>
      <c r="AI142" s="36"/>
      <c r="AJ142" s="36"/>
      <c r="AK142" s="36"/>
      <c r="AL142" s="36"/>
      <c r="AM142" s="36"/>
      <c r="AN142" s="36"/>
      <c r="AO142" s="36"/>
      <c r="AP142" s="36"/>
    </row>
    <row r="143" spans="1:42" x14ac:dyDescent="0.25">
      <c r="A143" s="36"/>
      <c r="B143" s="36"/>
      <c r="C143" s="36"/>
      <c r="D143" s="36"/>
      <c r="E143" s="36"/>
      <c r="F143" s="36"/>
      <c r="G143" s="36"/>
      <c r="H143" s="36"/>
      <c r="I143" s="36"/>
      <c r="J143" s="36"/>
      <c r="K143" s="36"/>
      <c r="L143" s="36"/>
      <c r="M143" s="36"/>
      <c r="N143" s="36"/>
      <c r="O143" s="36"/>
      <c r="P143" s="36"/>
      <c r="Q143" s="36"/>
      <c r="R143" s="36"/>
      <c r="S143" s="36"/>
      <c r="T143" s="36"/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E143" s="36"/>
      <c r="AF143" s="36"/>
      <c r="AG143" s="36"/>
      <c r="AH143" s="36"/>
      <c r="AI143" s="36"/>
      <c r="AJ143" s="36"/>
      <c r="AK143" s="36"/>
      <c r="AL143" s="36"/>
      <c r="AM143" s="36"/>
      <c r="AN143" s="36"/>
      <c r="AO143" s="36"/>
      <c r="AP143" s="36"/>
    </row>
    <row r="144" spans="1:42" x14ac:dyDescent="0.25">
      <c r="A144" s="36"/>
      <c r="B144" s="36"/>
      <c r="C144" s="36"/>
      <c r="D144" s="36"/>
      <c r="E144" s="36"/>
      <c r="F144" s="36"/>
      <c r="G144" s="36"/>
      <c r="H144" s="36"/>
      <c r="I144" s="36"/>
      <c r="J144" s="36"/>
      <c r="K144" s="36"/>
      <c r="L144" s="36"/>
      <c r="M144" s="36"/>
      <c r="N144" s="36"/>
      <c r="O144" s="36"/>
      <c r="P144" s="36"/>
      <c r="Q144" s="36"/>
      <c r="R144" s="36"/>
      <c r="S144" s="36"/>
      <c r="T144" s="36"/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F144" s="36"/>
      <c r="AG144" s="36"/>
      <c r="AH144" s="36"/>
      <c r="AI144" s="36"/>
      <c r="AJ144" s="36"/>
      <c r="AK144" s="36"/>
      <c r="AL144" s="36"/>
      <c r="AM144" s="36"/>
      <c r="AN144" s="36"/>
      <c r="AO144" s="36"/>
      <c r="AP144" s="36"/>
    </row>
    <row r="145" spans="1:42" x14ac:dyDescent="0.25">
      <c r="A145" s="36"/>
      <c r="B145" s="36"/>
      <c r="C145" s="36"/>
      <c r="D145" s="36"/>
      <c r="E145" s="36"/>
      <c r="F145" s="36"/>
      <c r="G145" s="36"/>
      <c r="H145" s="36"/>
      <c r="I145" s="36"/>
      <c r="J145" s="36"/>
      <c r="K145" s="36"/>
      <c r="L145" s="36"/>
      <c r="M145" s="36"/>
      <c r="N145" s="36"/>
      <c r="O145" s="36"/>
      <c r="P145" s="36"/>
      <c r="Q145" s="36"/>
      <c r="R145" s="36"/>
      <c r="S145" s="36"/>
      <c r="T145" s="36"/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E145" s="36"/>
      <c r="AF145" s="36"/>
      <c r="AG145" s="36"/>
      <c r="AH145" s="36"/>
      <c r="AI145" s="36"/>
      <c r="AJ145" s="36"/>
      <c r="AK145" s="36"/>
      <c r="AL145" s="36"/>
      <c r="AM145" s="36"/>
      <c r="AN145" s="36"/>
      <c r="AO145" s="36"/>
      <c r="AP145" s="36"/>
    </row>
    <row r="146" spans="1:42" x14ac:dyDescent="0.25">
      <c r="A146" s="36"/>
      <c r="B146" s="36"/>
      <c r="C146" s="36"/>
      <c r="D146" s="36"/>
      <c r="E146" s="36"/>
      <c r="F146" s="36"/>
      <c r="G146" s="36"/>
      <c r="H146" s="36"/>
      <c r="I146" s="36"/>
      <c r="J146" s="36"/>
      <c r="K146" s="36"/>
      <c r="L146" s="36"/>
      <c r="M146" s="36"/>
      <c r="N146" s="36"/>
      <c r="O146" s="36"/>
      <c r="P146" s="36"/>
      <c r="Q146" s="36"/>
      <c r="R146" s="36"/>
      <c r="S146" s="36"/>
      <c r="T146" s="36"/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F146" s="36"/>
      <c r="AG146" s="36"/>
      <c r="AH146" s="36"/>
      <c r="AI146" s="36"/>
      <c r="AJ146" s="36"/>
      <c r="AK146" s="36"/>
      <c r="AL146" s="36"/>
      <c r="AM146" s="36"/>
      <c r="AN146" s="36"/>
      <c r="AO146" s="36"/>
      <c r="AP146" s="36"/>
    </row>
    <row r="147" spans="1:42" x14ac:dyDescent="0.25">
      <c r="A147" s="36"/>
      <c r="B147" s="36"/>
      <c r="C147" s="36"/>
      <c r="D147" s="36"/>
      <c r="E147" s="36"/>
      <c r="F147" s="36"/>
      <c r="G147" s="36"/>
      <c r="H147" s="36"/>
      <c r="I147" s="36"/>
      <c r="J147" s="36"/>
      <c r="K147" s="36"/>
      <c r="L147" s="36"/>
      <c r="M147" s="36"/>
      <c r="N147" s="36"/>
      <c r="O147" s="36"/>
      <c r="P147" s="36"/>
      <c r="Q147" s="36"/>
      <c r="R147" s="36"/>
      <c r="S147" s="36"/>
      <c r="T147" s="36"/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F147" s="36"/>
      <c r="AG147" s="36"/>
      <c r="AH147" s="36"/>
      <c r="AI147" s="36"/>
      <c r="AJ147" s="36"/>
      <c r="AK147" s="36"/>
      <c r="AL147" s="36"/>
      <c r="AM147" s="36"/>
      <c r="AN147" s="36"/>
      <c r="AO147" s="36"/>
      <c r="AP147" s="36"/>
    </row>
    <row r="148" spans="1:42" x14ac:dyDescent="0.25">
      <c r="A148" s="36"/>
      <c r="B148" s="36"/>
      <c r="C148" s="36"/>
      <c r="D148" s="36"/>
      <c r="E148" s="36"/>
      <c r="F148" s="36"/>
      <c r="G148" s="36"/>
      <c r="H148" s="36"/>
      <c r="I148" s="36"/>
      <c r="J148" s="36"/>
      <c r="K148" s="36"/>
      <c r="L148" s="36"/>
      <c r="M148" s="36"/>
      <c r="N148" s="36"/>
      <c r="O148" s="36"/>
      <c r="P148" s="36"/>
      <c r="Q148" s="36"/>
      <c r="R148" s="36"/>
      <c r="S148" s="36"/>
      <c r="T148" s="36"/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F148" s="36"/>
      <c r="AG148" s="36"/>
      <c r="AH148" s="36"/>
      <c r="AI148" s="36"/>
      <c r="AJ148" s="36"/>
      <c r="AK148" s="36"/>
      <c r="AL148" s="36"/>
      <c r="AM148" s="36"/>
      <c r="AN148" s="36"/>
      <c r="AO148" s="36"/>
      <c r="AP148" s="36"/>
    </row>
    <row r="149" spans="1:42" x14ac:dyDescent="0.25">
      <c r="A149" s="36"/>
      <c r="B149" s="36"/>
      <c r="C149" s="36"/>
      <c r="D149" s="36"/>
      <c r="E149" s="36"/>
      <c r="F149" s="36"/>
      <c r="G149" s="36"/>
      <c r="H149" s="36"/>
      <c r="I149" s="36"/>
      <c r="J149" s="36"/>
      <c r="K149" s="36"/>
      <c r="L149" s="36"/>
      <c r="M149" s="36"/>
      <c r="N149" s="36"/>
      <c r="O149" s="36"/>
      <c r="P149" s="36"/>
      <c r="Q149" s="36"/>
      <c r="R149" s="36"/>
      <c r="S149" s="36"/>
      <c r="T149" s="36"/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E149" s="36"/>
      <c r="AF149" s="36"/>
      <c r="AG149" s="36"/>
      <c r="AH149" s="36"/>
      <c r="AI149" s="36"/>
      <c r="AJ149" s="36"/>
      <c r="AK149" s="36"/>
      <c r="AL149" s="36"/>
      <c r="AM149" s="36"/>
      <c r="AN149" s="36"/>
      <c r="AO149" s="36"/>
      <c r="AP149" s="36"/>
    </row>
    <row r="150" spans="1:42" x14ac:dyDescent="0.25">
      <c r="A150" s="36"/>
      <c r="B150" s="36"/>
      <c r="C150" s="36"/>
      <c r="D150" s="36"/>
      <c r="E150" s="36"/>
      <c r="F150" s="36"/>
      <c r="G150" s="36"/>
      <c r="H150" s="36"/>
      <c r="I150" s="36"/>
      <c r="J150" s="36"/>
      <c r="K150" s="36"/>
      <c r="L150" s="36"/>
      <c r="M150" s="36"/>
      <c r="N150" s="36"/>
      <c r="O150" s="36"/>
      <c r="P150" s="36"/>
      <c r="Q150" s="36"/>
      <c r="R150" s="36"/>
      <c r="S150" s="36"/>
      <c r="T150" s="36"/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  <c r="AE150" s="36"/>
      <c r="AF150" s="36"/>
      <c r="AG150" s="36"/>
      <c r="AH150" s="36"/>
      <c r="AI150" s="36"/>
      <c r="AJ150" s="36"/>
      <c r="AK150" s="36"/>
      <c r="AL150" s="36"/>
      <c r="AM150" s="36"/>
      <c r="AN150" s="36"/>
      <c r="AO150" s="36"/>
      <c r="AP150" s="36"/>
    </row>
    <row r="151" spans="1:42" x14ac:dyDescent="0.25">
      <c r="A151" s="36"/>
      <c r="B151" s="36"/>
      <c r="C151" s="36"/>
      <c r="D151" s="36"/>
      <c r="E151" s="36"/>
      <c r="F151" s="36"/>
      <c r="G151" s="36"/>
      <c r="H151" s="36"/>
      <c r="I151" s="36"/>
      <c r="J151" s="36"/>
      <c r="K151" s="36"/>
      <c r="L151" s="36"/>
      <c r="M151" s="36"/>
      <c r="N151" s="36"/>
      <c r="O151" s="36"/>
      <c r="P151" s="36"/>
      <c r="Q151" s="36"/>
      <c r="R151" s="36"/>
      <c r="S151" s="36"/>
      <c r="T151" s="36"/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F151" s="36"/>
      <c r="AG151" s="36"/>
      <c r="AH151" s="36"/>
      <c r="AI151" s="36"/>
      <c r="AJ151" s="36"/>
      <c r="AK151" s="36"/>
      <c r="AL151" s="36"/>
      <c r="AM151" s="36"/>
      <c r="AN151" s="36"/>
      <c r="AO151" s="36"/>
      <c r="AP151" s="36"/>
    </row>
    <row r="152" spans="1:42" x14ac:dyDescent="0.25">
      <c r="A152" s="36"/>
      <c r="B152" s="36"/>
      <c r="C152" s="36"/>
      <c r="D152" s="36"/>
      <c r="E152" s="36"/>
      <c r="F152" s="36"/>
      <c r="G152" s="36"/>
      <c r="H152" s="36"/>
      <c r="I152" s="36"/>
      <c r="J152" s="36"/>
      <c r="K152" s="36"/>
      <c r="L152" s="36"/>
      <c r="M152" s="36"/>
      <c r="N152" s="36"/>
      <c r="O152" s="36"/>
      <c r="P152" s="36"/>
      <c r="Q152" s="36"/>
      <c r="R152" s="36"/>
      <c r="S152" s="36"/>
      <c r="T152" s="36"/>
      <c r="U152" s="36"/>
      <c r="V152" s="36"/>
      <c r="W152" s="36"/>
      <c r="X152" s="36"/>
      <c r="Y152" s="36"/>
      <c r="Z152" s="36"/>
      <c r="AA152" s="36"/>
      <c r="AB152" s="36"/>
      <c r="AC152" s="36"/>
      <c r="AD152" s="36"/>
      <c r="AE152" s="36"/>
      <c r="AF152" s="36"/>
      <c r="AG152" s="36"/>
      <c r="AH152" s="36"/>
      <c r="AI152" s="36"/>
      <c r="AJ152" s="36"/>
      <c r="AK152" s="36"/>
      <c r="AL152" s="36"/>
      <c r="AM152" s="36"/>
      <c r="AN152" s="36"/>
      <c r="AO152" s="36"/>
      <c r="AP152" s="36"/>
    </row>
    <row r="153" spans="1:42" x14ac:dyDescent="0.25">
      <c r="A153" s="36"/>
      <c r="B153" s="36"/>
      <c r="C153" s="36"/>
      <c r="D153" s="36"/>
      <c r="E153" s="36"/>
      <c r="F153" s="36"/>
      <c r="G153" s="36"/>
      <c r="H153" s="36"/>
      <c r="I153" s="36"/>
      <c r="J153" s="36"/>
      <c r="K153" s="36"/>
      <c r="L153" s="36"/>
      <c r="M153" s="36"/>
      <c r="N153" s="36"/>
      <c r="O153" s="36"/>
      <c r="P153" s="36"/>
      <c r="Q153" s="36"/>
      <c r="R153" s="36"/>
      <c r="S153" s="36"/>
      <c r="T153" s="36"/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  <c r="AE153" s="36"/>
      <c r="AF153" s="36"/>
      <c r="AG153" s="36"/>
      <c r="AH153" s="36"/>
      <c r="AI153" s="36"/>
      <c r="AJ153" s="36"/>
      <c r="AK153" s="36"/>
      <c r="AL153" s="36"/>
      <c r="AM153" s="36"/>
      <c r="AN153" s="36"/>
      <c r="AO153" s="36"/>
      <c r="AP153" s="36"/>
    </row>
    <row r="154" spans="1:42" x14ac:dyDescent="0.25">
      <c r="A154" s="36"/>
      <c r="B154" s="36"/>
      <c r="C154" s="36"/>
      <c r="D154" s="36"/>
      <c r="E154" s="36"/>
      <c r="F154" s="36"/>
      <c r="G154" s="36"/>
      <c r="H154" s="36"/>
      <c r="I154" s="36"/>
      <c r="J154" s="36"/>
      <c r="K154" s="36"/>
      <c r="L154" s="36"/>
      <c r="M154" s="36"/>
      <c r="N154" s="36"/>
      <c r="O154" s="36"/>
      <c r="P154" s="36"/>
      <c r="Q154" s="36"/>
      <c r="R154" s="36"/>
      <c r="S154" s="36"/>
      <c r="T154" s="36"/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  <c r="AF154" s="36"/>
      <c r="AG154" s="36"/>
      <c r="AH154" s="36"/>
      <c r="AI154" s="36"/>
      <c r="AJ154" s="36"/>
      <c r="AK154" s="36"/>
      <c r="AL154" s="36"/>
      <c r="AM154" s="36"/>
      <c r="AN154" s="36"/>
      <c r="AO154" s="36"/>
      <c r="AP154" s="36"/>
    </row>
    <row r="155" spans="1:42" x14ac:dyDescent="0.25">
      <c r="A155" s="36"/>
      <c r="B155" s="36"/>
      <c r="C155" s="36"/>
      <c r="D155" s="36"/>
      <c r="E155" s="36"/>
      <c r="F155" s="36"/>
      <c r="G155" s="36"/>
      <c r="H155" s="36"/>
      <c r="I155" s="36"/>
      <c r="J155" s="36"/>
      <c r="K155" s="36"/>
      <c r="L155" s="36"/>
      <c r="M155" s="36"/>
      <c r="N155" s="36"/>
      <c r="O155" s="36"/>
      <c r="P155" s="36"/>
      <c r="Q155" s="36"/>
      <c r="R155" s="36"/>
      <c r="S155" s="36"/>
      <c r="T155" s="36"/>
      <c r="U155" s="36"/>
      <c r="V155" s="36"/>
      <c r="W155" s="36"/>
      <c r="X155" s="36"/>
      <c r="Y155" s="36"/>
      <c r="Z155" s="36"/>
      <c r="AA155" s="36"/>
      <c r="AB155" s="36"/>
      <c r="AC155" s="36"/>
      <c r="AD155" s="36"/>
      <c r="AE155" s="36"/>
      <c r="AF155" s="36"/>
      <c r="AG155" s="36"/>
      <c r="AH155" s="36"/>
      <c r="AI155" s="36"/>
      <c r="AJ155" s="36"/>
      <c r="AK155" s="36"/>
      <c r="AL155" s="36"/>
      <c r="AM155" s="36"/>
      <c r="AN155" s="36"/>
      <c r="AO155" s="36"/>
      <c r="AP155" s="36"/>
    </row>
    <row r="156" spans="1:42" x14ac:dyDescent="0.25">
      <c r="A156" s="36"/>
      <c r="B156" s="36"/>
      <c r="C156" s="36"/>
      <c r="D156" s="36"/>
      <c r="E156" s="36"/>
      <c r="F156" s="36"/>
      <c r="G156" s="36"/>
      <c r="H156" s="36"/>
      <c r="I156" s="36"/>
      <c r="J156" s="36"/>
      <c r="K156" s="36"/>
      <c r="L156" s="36"/>
      <c r="M156" s="36"/>
      <c r="N156" s="36"/>
      <c r="O156" s="36"/>
      <c r="P156" s="36"/>
      <c r="Q156" s="36"/>
      <c r="R156" s="36"/>
      <c r="S156" s="36"/>
      <c r="T156" s="36"/>
      <c r="U156" s="36"/>
      <c r="V156" s="36"/>
      <c r="W156" s="36"/>
      <c r="X156" s="36"/>
      <c r="Y156" s="36"/>
      <c r="Z156" s="36"/>
      <c r="AA156" s="36"/>
      <c r="AB156" s="36"/>
      <c r="AC156" s="36"/>
      <c r="AD156" s="36"/>
      <c r="AE156" s="36"/>
      <c r="AF156" s="36"/>
      <c r="AG156" s="36"/>
      <c r="AH156" s="36"/>
      <c r="AI156" s="36"/>
      <c r="AJ156" s="36"/>
      <c r="AK156" s="36"/>
      <c r="AL156" s="36"/>
      <c r="AM156" s="36"/>
      <c r="AN156" s="36"/>
      <c r="AO156" s="36"/>
      <c r="AP156" s="36"/>
    </row>
    <row r="157" spans="1:42" x14ac:dyDescent="0.25">
      <c r="A157" s="36"/>
      <c r="B157" s="36"/>
      <c r="C157" s="36"/>
      <c r="D157" s="36"/>
      <c r="E157" s="36"/>
      <c r="F157" s="36"/>
      <c r="G157" s="36"/>
      <c r="H157" s="36"/>
      <c r="I157" s="36"/>
      <c r="J157" s="36"/>
      <c r="K157" s="36"/>
      <c r="L157" s="36"/>
      <c r="M157" s="36"/>
      <c r="N157" s="36"/>
      <c r="O157" s="36"/>
      <c r="P157" s="36"/>
      <c r="Q157" s="36"/>
      <c r="R157" s="36"/>
      <c r="S157" s="36"/>
      <c r="T157" s="36"/>
      <c r="U157" s="36"/>
      <c r="V157" s="36"/>
      <c r="W157" s="36"/>
      <c r="X157" s="36"/>
      <c r="Y157" s="36"/>
      <c r="Z157" s="36"/>
      <c r="AA157" s="36"/>
      <c r="AB157" s="36"/>
      <c r="AC157" s="36"/>
      <c r="AD157" s="36"/>
      <c r="AE157" s="36"/>
      <c r="AF157" s="36"/>
      <c r="AG157" s="36"/>
      <c r="AH157" s="36"/>
      <c r="AI157" s="36"/>
      <c r="AJ157" s="36"/>
      <c r="AK157" s="36"/>
      <c r="AL157" s="36"/>
      <c r="AM157" s="36"/>
      <c r="AN157" s="36"/>
      <c r="AO157" s="36"/>
      <c r="AP157" s="36"/>
    </row>
    <row r="158" spans="1:42" x14ac:dyDescent="0.25">
      <c r="A158" s="36"/>
      <c r="B158" s="36"/>
      <c r="C158" s="36"/>
      <c r="D158" s="36"/>
      <c r="E158" s="36"/>
      <c r="F158" s="36"/>
      <c r="G158" s="36"/>
      <c r="H158" s="36"/>
      <c r="I158" s="36"/>
      <c r="J158" s="36"/>
      <c r="K158" s="36"/>
      <c r="L158" s="36"/>
      <c r="M158" s="36"/>
      <c r="N158" s="36"/>
      <c r="O158" s="36"/>
      <c r="P158" s="36"/>
      <c r="Q158" s="36"/>
      <c r="R158" s="36"/>
      <c r="S158" s="36"/>
      <c r="T158" s="36"/>
      <c r="U158" s="36"/>
      <c r="V158" s="36"/>
      <c r="W158" s="36"/>
      <c r="X158" s="36"/>
      <c r="Y158" s="36"/>
      <c r="Z158" s="36"/>
      <c r="AA158" s="36"/>
      <c r="AB158" s="36"/>
      <c r="AC158" s="36"/>
      <c r="AD158" s="36"/>
      <c r="AE158" s="36"/>
      <c r="AF158" s="36"/>
      <c r="AG158" s="36"/>
      <c r="AH158" s="36"/>
      <c r="AI158" s="36"/>
      <c r="AJ158" s="36"/>
      <c r="AK158" s="36"/>
      <c r="AL158" s="36"/>
      <c r="AM158" s="36"/>
      <c r="AN158" s="36"/>
      <c r="AO158" s="36"/>
      <c r="AP158" s="36"/>
    </row>
    <row r="159" spans="1:42" x14ac:dyDescent="0.25">
      <c r="A159" s="36"/>
      <c r="B159" s="36"/>
      <c r="C159" s="36"/>
      <c r="D159" s="36"/>
      <c r="E159" s="36"/>
      <c r="F159" s="36"/>
      <c r="G159" s="36"/>
      <c r="H159" s="36"/>
      <c r="I159" s="36"/>
      <c r="J159" s="36"/>
      <c r="K159" s="36"/>
      <c r="L159" s="36"/>
      <c r="M159" s="36"/>
      <c r="N159" s="36"/>
      <c r="O159" s="36"/>
      <c r="P159" s="36"/>
      <c r="Q159" s="36"/>
      <c r="R159" s="36"/>
      <c r="S159" s="36"/>
      <c r="T159" s="36"/>
      <c r="U159" s="36"/>
      <c r="V159" s="36"/>
      <c r="W159" s="36"/>
      <c r="X159" s="36"/>
      <c r="Y159" s="36"/>
      <c r="Z159" s="36"/>
      <c r="AA159" s="36"/>
      <c r="AB159" s="36"/>
      <c r="AC159" s="36"/>
      <c r="AD159" s="36"/>
      <c r="AE159" s="36"/>
      <c r="AF159" s="36"/>
      <c r="AG159" s="36"/>
      <c r="AH159" s="36"/>
      <c r="AI159" s="36"/>
      <c r="AJ159" s="36"/>
      <c r="AK159" s="36"/>
      <c r="AL159" s="36"/>
      <c r="AM159" s="36"/>
      <c r="AN159" s="36"/>
      <c r="AO159" s="36"/>
      <c r="AP159" s="36"/>
    </row>
    <row r="160" spans="1:42" x14ac:dyDescent="0.25">
      <c r="A160" s="36"/>
      <c r="B160" s="36"/>
      <c r="C160" s="36"/>
      <c r="D160" s="36"/>
      <c r="E160" s="36"/>
      <c r="F160" s="36"/>
      <c r="G160" s="36"/>
      <c r="H160" s="36"/>
      <c r="I160" s="36"/>
      <c r="J160" s="36"/>
      <c r="K160" s="36"/>
      <c r="L160" s="36"/>
      <c r="M160" s="36"/>
      <c r="N160" s="36"/>
      <c r="O160" s="36"/>
      <c r="P160" s="36"/>
      <c r="Q160" s="36"/>
      <c r="R160" s="36"/>
      <c r="S160" s="36"/>
      <c r="T160" s="36"/>
      <c r="U160" s="36"/>
      <c r="V160" s="36"/>
      <c r="W160" s="36"/>
      <c r="X160" s="36"/>
      <c r="Y160" s="36"/>
      <c r="Z160" s="36"/>
      <c r="AA160" s="36"/>
      <c r="AB160" s="36"/>
      <c r="AC160" s="36"/>
      <c r="AD160" s="36"/>
      <c r="AE160" s="36"/>
      <c r="AF160" s="36"/>
      <c r="AG160" s="36"/>
      <c r="AH160" s="36"/>
      <c r="AI160" s="36"/>
      <c r="AJ160" s="36"/>
      <c r="AK160" s="36"/>
      <c r="AL160" s="36"/>
      <c r="AM160" s="36"/>
      <c r="AN160" s="36"/>
      <c r="AO160" s="36"/>
      <c r="AP160" s="36"/>
    </row>
    <row r="161" spans="1:42" x14ac:dyDescent="0.25">
      <c r="A161" s="36"/>
      <c r="B161" s="36"/>
      <c r="C161" s="36"/>
      <c r="D161" s="36"/>
      <c r="E161" s="36"/>
      <c r="F161" s="36"/>
      <c r="G161" s="36"/>
      <c r="H161" s="36"/>
      <c r="I161" s="36"/>
      <c r="J161" s="36"/>
      <c r="K161" s="36"/>
      <c r="L161" s="36"/>
      <c r="M161" s="36"/>
      <c r="N161" s="36"/>
      <c r="O161" s="36"/>
      <c r="P161" s="36"/>
      <c r="Q161" s="36"/>
      <c r="R161" s="36"/>
      <c r="S161" s="36"/>
      <c r="T161" s="36"/>
      <c r="U161" s="36"/>
      <c r="V161" s="36"/>
      <c r="W161" s="36"/>
      <c r="X161" s="36"/>
      <c r="Y161" s="36"/>
      <c r="Z161" s="36"/>
      <c r="AA161" s="36"/>
      <c r="AB161" s="36"/>
      <c r="AC161" s="36"/>
      <c r="AD161" s="36"/>
      <c r="AE161" s="36"/>
      <c r="AF161" s="36"/>
      <c r="AG161" s="36"/>
      <c r="AH161" s="36"/>
      <c r="AI161" s="36"/>
      <c r="AJ161" s="36"/>
      <c r="AK161" s="36"/>
      <c r="AL161" s="36"/>
      <c r="AM161" s="36"/>
      <c r="AN161" s="36"/>
      <c r="AO161" s="36"/>
      <c r="AP161" s="36"/>
    </row>
    <row r="162" spans="1:42" x14ac:dyDescent="0.25">
      <c r="A162" s="36"/>
      <c r="B162" s="36"/>
      <c r="C162" s="36"/>
      <c r="D162" s="36"/>
      <c r="E162" s="36"/>
      <c r="F162" s="36"/>
      <c r="G162" s="36"/>
      <c r="H162" s="36"/>
      <c r="I162" s="36"/>
      <c r="J162" s="36"/>
      <c r="K162" s="36"/>
      <c r="L162" s="36"/>
      <c r="M162" s="36"/>
      <c r="N162" s="36"/>
      <c r="O162" s="36"/>
      <c r="P162" s="36"/>
      <c r="Q162" s="36"/>
      <c r="R162" s="36"/>
      <c r="S162" s="36"/>
      <c r="T162" s="36"/>
      <c r="U162" s="36"/>
      <c r="V162" s="36"/>
      <c r="W162" s="36"/>
      <c r="X162" s="36"/>
      <c r="Y162" s="36"/>
      <c r="Z162" s="36"/>
      <c r="AA162" s="36"/>
      <c r="AB162" s="36"/>
      <c r="AC162" s="36"/>
      <c r="AD162" s="36"/>
      <c r="AE162" s="36"/>
      <c r="AF162" s="36"/>
      <c r="AG162" s="36"/>
      <c r="AH162" s="36"/>
      <c r="AI162" s="36"/>
      <c r="AJ162" s="36"/>
      <c r="AK162" s="36"/>
      <c r="AL162" s="36"/>
      <c r="AM162" s="36"/>
      <c r="AN162" s="36"/>
      <c r="AO162" s="36"/>
      <c r="AP162" s="36"/>
    </row>
    <row r="163" spans="1:42" x14ac:dyDescent="0.25">
      <c r="A163" s="36"/>
      <c r="B163" s="36"/>
      <c r="C163" s="36"/>
      <c r="D163" s="36"/>
      <c r="E163" s="36"/>
      <c r="F163" s="36"/>
      <c r="G163" s="36"/>
      <c r="H163" s="36"/>
      <c r="I163" s="36"/>
      <c r="J163" s="36"/>
      <c r="K163" s="36"/>
      <c r="L163" s="36"/>
      <c r="M163" s="36"/>
      <c r="N163" s="36"/>
      <c r="O163" s="36"/>
      <c r="P163" s="36"/>
      <c r="Q163" s="36"/>
      <c r="R163" s="36"/>
      <c r="S163" s="36"/>
      <c r="T163" s="36"/>
      <c r="U163" s="36"/>
      <c r="V163" s="36"/>
      <c r="W163" s="36"/>
      <c r="X163" s="36"/>
      <c r="Y163" s="36"/>
      <c r="Z163" s="36"/>
      <c r="AA163" s="36"/>
      <c r="AB163" s="36"/>
      <c r="AC163" s="36"/>
      <c r="AD163" s="36"/>
      <c r="AE163" s="36"/>
      <c r="AF163" s="36"/>
      <c r="AG163" s="36"/>
      <c r="AH163" s="36"/>
      <c r="AI163" s="36"/>
      <c r="AJ163" s="36"/>
      <c r="AK163" s="36"/>
      <c r="AL163" s="36"/>
      <c r="AM163" s="36"/>
      <c r="AN163" s="36"/>
      <c r="AO163" s="36"/>
      <c r="AP163" s="36"/>
    </row>
    <row r="164" spans="1:42" x14ac:dyDescent="0.25">
      <c r="A164" s="36"/>
      <c r="B164" s="36"/>
      <c r="C164" s="36"/>
      <c r="D164" s="36"/>
      <c r="E164" s="36"/>
      <c r="F164" s="36"/>
      <c r="G164" s="36"/>
      <c r="H164" s="36"/>
      <c r="I164" s="36"/>
      <c r="J164" s="36"/>
      <c r="K164" s="36"/>
      <c r="L164" s="36"/>
      <c r="M164" s="36"/>
      <c r="N164" s="36"/>
      <c r="O164" s="36"/>
      <c r="P164" s="36"/>
      <c r="Q164" s="36"/>
      <c r="R164" s="36"/>
      <c r="S164" s="36"/>
      <c r="T164" s="36"/>
      <c r="U164" s="36"/>
      <c r="V164" s="36"/>
      <c r="W164" s="36"/>
      <c r="X164" s="36"/>
      <c r="Y164" s="36"/>
      <c r="Z164" s="36"/>
      <c r="AA164" s="36"/>
      <c r="AB164" s="36"/>
      <c r="AC164" s="36"/>
      <c r="AD164" s="36"/>
      <c r="AE164" s="36"/>
      <c r="AF164" s="36"/>
      <c r="AG164" s="36"/>
      <c r="AH164" s="36"/>
      <c r="AI164" s="36"/>
      <c r="AJ164" s="36"/>
      <c r="AK164" s="36"/>
      <c r="AL164" s="36"/>
      <c r="AM164" s="36"/>
      <c r="AN164" s="36"/>
      <c r="AO164" s="36"/>
      <c r="AP164" s="36"/>
    </row>
    <row r="165" spans="1:42" x14ac:dyDescent="0.25">
      <c r="A165" s="36"/>
      <c r="B165" s="36"/>
      <c r="C165" s="36"/>
      <c r="D165" s="36"/>
      <c r="E165" s="36"/>
      <c r="F165" s="36"/>
      <c r="G165" s="36"/>
      <c r="H165" s="36"/>
      <c r="I165" s="36"/>
      <c r="J165" s="36"/>
      <c r="K165" s="36"/>
      <c r="L165" s="36"/>
      <c r="M165" s="36"/>
      <c r="N165" s="36"/>
      <c r="O165" s="36"/>
      <c r="P165" s="36"/>
      <c r="Q165" s="36"/>
      <c r="R165" s="36"/>
      <c r="S165" s="36"/>
      <c r="T165" s="36"/>
      <c r="U165" s="36"/>
      <c r="V165" s="36"/>
      <c r="W165" s="36"/>
      <c r="X165" s="36"/>
      <c r="Y165" s="36"/>
      <c r="Z165" s="36"/>
      <c r="AA165" s="36"/>
      <c r="AB165" s="36"/>
      <c r="AC165" s="36"/>
      <c r="AD165" s="36"/>
      <c r="AE165" s="36"/>
      <c r="AF165" s="36"/>
      <c r="AG165" s="36"/>
      <c r="AH165" s="36"/>
      <c r="AI165" s="36"/>
      <c r="AJ165" s="36"/>
      <c r="AK165" s="36"/>
      <c r="AL165" s="36"/>
      <c r="AM165" s="36"/>
      <c r="AN165" s="36"/>
      <c r="AO165" s="36"/>
      <c r="AP165" s="36"/>
    </row>
    <row r="166" spans="1:42" x14ac:dyDescent="0.25">
      <c r="A166" s="36"/>
      <c r="B166" s="36"/>
      <c r="C166" s="36"/>
      <c r="D166" s="36"/>
      <c r="E166" s="36"/>
      <c r="F166" s="36"/>
      <c r="G166" s="36"/>
      <c r="H166" s="36"/>
      <c r="I166" s="36"/>
      <c r="J166" s="36"/>
      <c r="K166" s="36"/>
      <c r="L166" s="36"/>
      <c r="M166" s="36"/>
      <c r="N166" s="36"/>
      <c r="O166" s="36"/>
      <c r="P166" s="36"/>
      <c r="Q166" s="36"/>
      <c r="R166" s="36"/>
      <c r="S166" s="36"/>
      <c r="T166" s="36"/>
      <c r="U166" s="36"/>
      <c r="V166" s="36"/>
      <c r="W166" s="36"/>
      <c r="X166" s="36"/>
      <c r="Y166" s="36"/>
      <c r="Z166" s="36"/>
      <c r="AA166" s="36"/>
      <c r="AB166" s="36"/>
      <c r="AC166" s="36"/>
      <c r="AD166" s="36"/>
      <c r="AE166" s="36"/>
      <c r="AF166" s="36"/>
      <c r="AG166" s="36"/>
      <c r="AH166" s="36"/>
      <c r="AI166" s="36"/>
      <c r="AJ166" s="36"/>
      <c r="AK166" s="36"/>
      <c r="AL166" s="36"/>
      <c r="AM166" s="36"/>
      <c r="AN166" s="36"/>
      <c r="AO166" s="36"/>
      <c r="AP166" s="36"/>
    </row>
    <row r="167" spans="1:42" x14ac:dyDescent="0.25">
      <c r="A167" s="36"/>
      <c r="B167" s="36"/>
      <c r="C167" s="36"/>
      <c r="D167" s="36"/>
      <c r="E167" s="36"/>
      <c r="F167" s="36"/>
      <c r="G167" s="36"/>
      <c r="H167" s="36"/>
      <c r="I167" s="36"/>
      <c r="J167" s="36"/>
      <c r="K167" s="36"/>
      <c r="L167" s="36"/>
      <c r="M167" s="36"/>
      <c r="N167" s="36"/>
      <c r="O167" s="36"/>
      <c r="P167" s="36"/>
      <c r="Q167" s="36"/>
      <c r="R167" s="36"/>
      <c r="S167" s="36"/>
      <c r="T167" s="36"/>
      <c r="U167" s="36"/>
      <c r="V167" s="36"/>
      <c r="W167" s="36"/>
      <c r="X167" s="36"/>
      <c r="Y167" s="36"/>
      <c r="Z167" s="36"/>
      <c r="AA167" s="36"/>
      <c r="AB167" s="36"/>
      <c r="AC167" s="36"/>
      <c r="AD167" s="36"/>
      <c r="AE167" s="36"/>
      <c r="AF167" s="36"/>
      <c r="AG167" s="36"/>
      <c r="AH167" s="36"/>
      <c r="AI167" s="36"/>
      <c r="AJ167" s="36"/>
      <c r="AK167" s="36"/>
      <c r="AL167" s="36"/>
      <c r="AM167" s="36"/>
      <c r="AN167" s="36"/>
      <c r="AO167" s="36"/>
      <c r="AP167" s="36"/>
    </row>
    <row r="168" spans="1:42" x14ac:dyDescent="0.25">
      <c r="A168" s="36"/>
      <c r="B168" s="36"/>
      <c r="C168" s="36"/>
      <c r="D168" s="36"/>
      <c r="E168" s="36"/>
      <c r="F168" s="36"/>
      <c r="G168" s="36"/>
      <c r="H168" s="36"/>
      <c r="I168" s="36"/>
      <c r="J168" s="36"/>
      <c r="K168" s="36"/>
      <c r="L168" s="36"/>
      <c r="M168" s="36"/>
      <c r="N168" s="36"/>
      <c r="O168" s="36"/>
      <c r="P168" s="36"/>
      <c r="Q168" s="36"/>
      <c r="R168" s="36"/>
      <c r="S168" s="36"/>
      <c r="T168" s="36"/>
      <c r="U168" s="36"/>
      <c r="V168" s="36"/>
      <c r="W168" s="36"/>
      <c r="X168" s="36"/>
      <c r="Y168" s="36"/>
      <c r="Z168" s="36"/>
      <c r="AA168" s="36"/>
      <c r="AB168" s="36"/>
      <c r="AC168" s="36"/>
      <c r="AD168" s="36"/>
      <c r="AE168" s="36"/>
      <c r="AF168" s="36"/>
      <c r="AG168" s="36"/>
      <c r="AH168" s="36"/>
      <c r="AI168" s="36"/>
      <c r="AJ168" s="36"/>
      <c r="AK168" s="36"/>
      <c r="AL168" s="36"/>
      <c r="AM168" s="36"/>
      <c r="AN168" s="36"/>
      <c r="AO168" s="36"/>
      <c r="AP168" s="36"/>
    </row>
    <row r="169" spans="1:42" x14ac:dyDescent="0.25">
      <c r="A169" s="36"/>
      <c r="B169" s="36"/>
      <c r="C169" s="36"/>
      <c r="D169" s="36"/>
      <c r="E169" s="36"/>
      <c r="F169" s="36"/>
      <c r="G169" s="36"/>
      <c r="H169" s="36"/>
      <c r="I169" s="36"/>
      <c r="J169" s="36"/>
      <c r="K169" s="36"/>
      <c r="L169" s="36"/>
      <c r="M169" s="36"/>
      <c r="N169" s="36"/>
      <c r="O169" s="36"/>
      <c r="P169" s="36"/>
      <c r="Q169" s="36"/>
      <c r="R169" s="36"/>
      <c r="S169" s="36"/>
      <c r="T169" s="36"/>
      <c r="U169" s="36"/>
      <c r="V169" s="36"/>
      <c r="W169" s="36"/>
      <c r="X169" s="36"/>
      <c r="Y169" s="36"/>
      <c r="Z169" s="36"/>
      <c r="AA169" s="36"/>
      <c r="AB169" s="36"/>
      <c r="AC169" s="36"/>
      <c r="AD169" s="36"/>
      <c r="AE169" s="36"/>
      <c r="AF169" s="36"/>
      <c r="AG169" s="36"/>
      <c r="AH169" s="36"/>
      <c r="AI169" s="36"/>
      <c r="AJ169" s="36"/>
      <c r="AK169" s="36"/>
      <c r="AL169" s="36"/>
      <c r="AM169" s="36"/>
      <c r="AN169" s="36"/>
      <c r="AO169" s="36"/>
      <c r="AP169" s="36"/>
    </row>
    <row r="170" spans="1:42" x14ac:dyDescent="0.25">
      <c r="A170" s="36"/>
      <c r="B170" s="36"/>
      <c r="C170" s="36"/>
      <c r="D170" s="36"/>
      <c r="E170" s="36"/>
      <c r="F170" s="36"/>
      <c r="G170" s="36"/>
      <c r="H170" s="36"/>
      <c r="I170" s="36"/>
      <c r="J170" s="36"/>
      <c r="K170" s="36"/>
      <c r="L170" s="36"/>
      <c r="M170" s="36"/>
      <c r="N170" s="36"/>
      <c r="O170" s="36"/>
      <c r="P170" s="36"/>
      <c r="Q170" s="36"/>
      <c r="R170" s="36"/>
      <c r="S170" s="36"/>
      <c r="T170" s="36"/>
      <c r="U170" s="36"/>
      <c r="V170" s="36"/>
      <c r="W170" s="36"/>
      <c r="X170" s="36"/>
      <c r="Y170" s="36"/>
      <c r="Z170" s="36"/>
      <c r="AA170" s="36"/>
      <c r="AB170" s="36"/>
      <c r="AC170" s="36"/>
      <c r="AD170" s="36"/>
      <c r="AE170" s="36"/>
      <c r="AF170" s="36"/>
      <c r="AG170" s="36"/>
      <c r="AH170" s="36"/>
      <c r="AI170" s="36"/>
      <c r="AJ170" s="36"/>
      <c r="AK170" s="36"/>
      <c r="AL170" s="36"/>
      <c r="AM170" s="36"/>
      <c r="AN170" s="36"/>
      <c r="AO170" s="36"/>
      <c r="AP170" s="36"/>
    </row>
    <row r="171" spans="1:42" x14ac:dyDescent="0.25">
      <c r="A171" s="36"/>
      <c r="B171" s="36"/>
      <c r="C171" s="36"/>
      <c r="D171" s="36"/>
      <c r="E171" s="36"/>
      <c r="F171" s="36"/>
      <c r="G171" s="36"/>
      <c r="H171" s="36"/>
      <c r="I171" s="36"/>
      <c r="J171" s="36"/>
      <c r="K171" s="36"/>
      <c r="L171" s="36"/>
      <c r="M171" s="36"/>
      <c r="N171" s="36"/>
      <c r="O171" s="36"/>
      <c r="P171" s="36"/>
      <c r="Q171" s="36"/>
      <c r="R171" s="36"/>
      <c r="S171" s="36"/>
      <c r="T171" s="36"/>
      <c r="U171" s="36"/>
      <c r="V171" s="36"/>
      <c r="W171" s="36"/>
      <c r="X171" s="36"/>
      <c r="Y171" s="36"/>
      <c r="Z171" s="36"/>
      <c r="AA171" s="36"/>
      <c r="AB171" s="36"/>
      <c r="AC171" s="36"/>
      <c r="AD171" s="36"/>
      <c r="AE171" s="36"/>
      <c r="AF171" s="36"/>
      <c r="AG171" s="36"/>
      <c r="AH171" s="36"/>
      <c r="AI171" s="36"/>
      <c r="AJ171" s="36"/>
      <c r="AK171" s="36"/>
      <c r="AL171" s="36"/>
      <c r="AM171" s="36"/>
      <c r="AN171" s="36"/>
      <c r="AO171" s="36"/>
      <c r="AP171" s="36"/>
    </row>
    <row r="172" spans="1:42" x14ac:dyDescent="0.25">
      <c r="A172" s="36"/>
      <c r="B172" s="36"/>
      <c r="C172" s="36"/>
      <c r="D172" s="36"/>
      <c r="E172" s="36"/>
      <c r="F172" s="36"/>
      <c r="G172" s="36"/>
      <c r="H172" s="36"/>
      <c r="I172" s="36"/>
      <c r="J172" s="36"/>
      <c r="K172" s="36"/>
      <c r="L172" s="36"/>
      <c r="M172" s="36"/>
      <c r="N172" s="36"/>
      <c r="O172" s="36"/>
      <c r="P172" s="36"/>
      <c r="Q172" s="36"/>
      <c r="R172" s="36"/>
      <c r="S172" s="36"/>
      <c r="T172" s="36"/>
      <c r="U172" s="36"/>
      <c r="V172" s="36"/>
      <c r="W172" s="36"/>
      <c r="X172" s="36"/>
      <c r="Y172" s="36"/>
      <c r="Z172" s="36"/>
      <c r="AA172" s="36"/>
      <c r="AB172" s="36"/>
      <c r="AC172" s="36"/>
      <c r="AD172" s="36"/>
      <c r="AE172" s="36"/>
      <c r="AF172" s="36"/>
      <c r="AG172" s="36"/>
      <c r="AH172" s="36"/>
      <c r="AI172" s="36"/>
      <c r="AJ172" s="36"/>
      <c r="AK172" s="36"/>
      <c r="AL172" s="36"/>
      <c r="AM172" s="36"/>
      <c r="AN172" s="36"/>
      <c r="AO172" s="36"/>
      <c r="AP172" s="36"/>
    </row>
    <row r="173" spans="1:42" x14ac:dyDescent="0.25">
      <c r="A173" s="36"/>
      <c r="B173" s="36"/>
      <c r="C173" s="36"/>
      <c r="D173" s="36"/>
      <c r="E173" s="36"/>
      <c r="F173" s="36"/>
      <c r="G173" s="36"/>
      <c r="H173" s="36"/>
      <c r="I173" s="36"/>
      <c r="J173" s="36"/>
      <c r="K173" s="36"/>
      <c r="L173" s="36"/>
      <c r="M173" s="36"/>
      <c r="N173" s="36"/>
      <c r="O173" s="36"/>
      <c r="P173" s="36"/>
      <c r="Q173" s="36"/>
      <c r="R173" s="36"/>
      <c r="S173" s="36"/>
      <c r="T173" s="36"/>
      <c r="U173" s="36"/>
      <c r="V173" s="36"/>
      <c r="W173" s="36"/>
      <c r="X173" s="36"/>
      <c r="Y173" s="36"/>
      <c r="Z173" s="36"/>
      <c r="AA173" s="36"/>
      <c r="AB173" s="36"/>
      <c r="AC173" s="36"/>
      <c r="AD173" s="36"/>
      <c r="AE173" s="36"/>
      <c r="AF173" s="36"/>
      <c r="AG173" s="36"/>
      <c r="AH173" s="36"/>
      <c r="AI173" s="36"/>
      <c r="AJ173" s="36"/>
      <c r="AK173" s="36"/>
      <c r="AL173" s="36"/>
      <c r="AM173" s="36"/>
      <c r="AN173" s="36"/>
      <c r="AO173" s="36"/>
      <c r="AP173" s="36"/>
    </row>
    <row r="174" spans="1:42" x14ac:dyDescent="0.25">
      <c r="A174" s="36"/>
      <c r="B174" s="36"/>
      <c r="C174" s="36"/>
      <c r="D174" s="36"/>
      <c r="E174" s="36"/>
      <c r="F174" s="36"/>
      <c r="G174" s="36"/>
      <c r="H174" s="36"/>
      <c r="I174" s="36"/>
      <c r="J174" s="36"/>
      <c r="K174" s="36"/>
      <c r="L174" s="36"/>
      <c r="M174" s="36"/>
      <c r="N174" s="36"/>
      <c r="O174" s="36"/>
      <c r="P174" s="36"/>
      <c r="Q174" s="36"/>
      <c r="R174" s="36"/>
      <c r="S174" s="36"/>
      <c r="T174" s="36"/>
      <c r="U174" s="36"/>
      <c r="V174" s="36"/>
      <c r="W174" s="36"/>
      <c r="X174" s="36"/>
      <c r="Y174" s="36"/>
      <c r="Z174" s="36"/>
      <c r="AA174" s="36"/>
      <c r="AB174" s="36"/>
      <c r="AC174" s="36"/>
      <c r="AD174" s="36"/>
      <c r="AE174" s="36"/>
      <c r="AF174" s="36"/>
      <c r="AG174" s="36"/>
      <c r="AH174" s="36"/>
      <c r="AI174" s="36"/>
      <c r="AJ174" s="36"/>
      <c r="AK174" s="36"/>
      <c r="AL174" s="36"/>
      <c r="AM174" s="36"/>
      <c r="AN174" s="36"/>
      <c r="AO174" s="36"/>
      <c r="AP174" s="36"/>
    </row>
    <row r="175" spans="1:42" x14ac:dyDescent="0.25">
      <c r="A175" s="36"/>
      <c r="B175" s="36"/>
      <c r="C175" s="36"/>
      <c r="D175" s="36"/>
      <c r="E175" s="36"/>
      <c r="F175" s="36"/>
      <c r="G175" s="36"/>
      <c r="H175" s="36"/>
      <c r="I175" s="36"/>
      <c r="J175" s="36"/>
      <c r="K175" s="36"/>
      <c r="L175" s="36"/>
      <c r="M175" s="36"/>
      <c r="N175" s="36"/>
      <c r="O175" s="36"/>
      <c r="P175" s="36"/>
      <c r="Q175" s="36"/>
      <c r="R175" s="36"/>
      <c r="S175" s="36"/>
      <c r="T175" s="36"/>
      <c r="U175" s="36"/>
      <c r="V175" s="36"/>
      <c r="W175" s="36"/>
      <c r="X175" s="36"/>
      <c r="Y175" s="36"/>
      <c r="Z175" s="36"/>
      <c r="AA175" s="36"/>
      <c r="AB175" s="36"/>
      <c r="AC175" s="36"/>
      <c r="AD175" s="36"/>
      <c r="AE175" s="36"/>
      <c r="AF175" s="36"/>
      <c r="AG175" s="36"/>
      <c r="AH175" s="36"/>
      <c r="AI175" s="36"/>
      <c r="AJ175" s="36"/>
      <c r="AK175" s="36"/>
      <c r="AL175" s="36"/>
      <c r="AM175" s="36"/>
      <c r="AN175" s="36"/>
      <c r="AO175" s="36"/>
      <c r="AP175" s="36"/>
    </row>
    <row r="176" spans="1:42" x14ac:dyDescent="0.25">
      <c r="A176" s="36"/>
      <c r="B176" s="36"/>
      <c r="C176" s="36"/>
      <c r="D176" s="36"/>
      <c r="E176" s="36"/>
      <c r="F176" s="36"/>
      <c r="G176" s="36"/>
      <c r="H176" s="36"/>
      <c r="I176" s="36"/>
      <c r="J176" s="36"/>
      <c r="K176" s="36"/>
      <c r="L176" s="36"/>
      <c r="M176" s="36"/>
      <c r="N176" s="36"/>
      <c r="O176" s="36"/>
      <c r="P176" s="36"/>
      <c r="Q176" s="36"/>
      <c r="R176" s="36"/>
      <c r="S176" s="36"/>
      <c r="T176" s="36"/>
      <c r="U176" s="36"/>
      <c r="V176" s="36"/>
      <c r="W176" s="36"/>
      <c r="X176" s="36"/>
      <c r="Y176" s="36"/>
      <c r="Z176" s="36"/>
      <c r="AA176" s="36"/>
      <c r="AB176" s="36"/>
      <c r="AC176" s="36"/>
      <c r="AD176" s="36"/>
      <c r="AE176" s="36"/>
      <c r="AF176" s="36"/>
      <c r="AG176" s="36"/>
      <c r="AH176" s="36"/>
      <c r="AI176" s="36"/>
      <c r="AJ176" s="36"/>
      <c r="AK176" s="36"/>
      <c r="AL176" s="36"/>
      <c r="AM176" s="36"/>
      <c r="AN176" s="36"/>
      <c r="AO176" s="36"/>
      <c r="AP176" s="36"/>
    </row>
    <row r="177" spans="1:42" x14ac:dyDescent="0.25">
      <c r="A177" s="36"/>
      <c r="B177" s="36"/>
      <c r="C177" s="36"/>
      <c r="D177" s="36"/>
      <c r="E177" s="36"/>
      <c r="F177" s="36"/>
      <c r="G177" s="36"/>
      <c r="H177" s="36"/>
      <c r="I177" s="36"/>
      <c r="J177" s="36"/>
      <c r="K177" s="36"/>
      <c r="L177" s="36"/>
      <c r="M177" s="36"/>
      <c r="N177" s="36"/>
      <c r="O177" s="36"/>
      <c r="P177" s="36"/>
      <c r="Q177" s="36"/>
      <c r="R177" s="36"/>
      <c r="S177" s="36"/>
      <c r="T177" s="36"/>
      <c r="U177" s="36"/>
      <c r="V177" s="36"/>
      <c r="W177" s="36"/>
      <c r="X177" s="36"/>
      <c r="Y177" s="36"/>
      <c r="Z177" s="36"/>
      <c r="AA177" s="36"/>
      <c r="AB177" s="36"/>
      <c r="AC177" s="36"/>
      <c r="AD177" s="36"/>
      <c r="AE177" s="36"/>
      <c r="AF177" s="36"/>
      <c r="AG177" s="36"/>
      <c r="AH177" s="36"/>
      <c r="AI177" s="36"/>
      <c r="AJ177" s="36"/>
      <c r="AK177" s="36"/>
      <c r="AL177" s="36"/>
      <c r="AM177" s="36"/>
      <c r="AN177" s="36"/>
      <c r="AO177" s="36"/>
      <c r="AP177" s="36"/>
    </row>
    <row r="178" spans="1:42" x14ac:dyDescent="0.25">
      <c r="A178" s="36"/>
      <c r="B178" s="36"/>
      <c r="C178" s="36"/>
      <c r="D178" s="36"/>
      <c r="E178" s="36"/>
      <c r="F178" s="36"/>
      <c r="G178" s="36"/>
      <c r="H178" s="36"/>
      <c r="I178" s="36"/>
      <c r="J178" s="36"/>
      <c r="K178" s="36"/>
      <c r="L178" s="36"/>
      <c r="M178" s="36"/>
      <c r="N178" s="36"/>
      <c r="O178" s="36"/>
      <c r="P178" s="36"/>
      <c r="Q178" s="36"/>
      <c r="R178" s="36"/>
      <c r="S178" s="36"/>
      <c r="T178" s="36"/>
      <c r="U178" s="36"/>
      <c r="V178" s="36"/>
      <c r="W178" s="36"/>
      <c r="X178" s="36"/>
      <c r="Y178" s="36"/>
      <c r="Z178" s="36"/>
      <c r="AA178" s="36"/>
      <c r="AB178" s="36"/>
      <c r="AC178" s="36"/>
      <c r="AD178" s="36"/>
      <c r="AE178" s="36"/>
      <c r="AF178" s="36"/>
      <c r="AG178" s="36"/>
      <c r="AH178" s="36"/>
      <c r="AI178" s="36"/>
      <c r="AJ178" s="36"/>
      <c r="AK178" s="36"/>
      <c r="AL178" s="36"/>
      <c r="AM178" s="36"/>
      <c r="AN178" s="36"/>
      <c r="AO178" s="36"/>
      <c r="AP178" s="36"/>
    </row>
    <row r="179" spans="1:42" x14ac:dyDescent="0.25">
      <c r="A179" s="36"/>
      <c r="B179" s="36"/>
      <c r="C179" s="36"/>
      <c r="D179" s="36"/>
      <c r="E179" s="36"/>
      <c r="F179" s="36"/>
      <c r="G179" s="36"/>
      <c r="H179" s="36"/>
      <c r="I179" s="36"/>
      <c r="J179" s="36"/>
      <c r="K179" s="36"/>
      <c r="L179" s="36"/>
      <c r="M179" s="36"/>
      <c r="N179" s="36"/>
      <c r="O179" s="36"/>
      <c r="P179" s="36"/>
      <c r="Q179" s="36"/>
      <c r="R179" s="36"/>
      <c r="S179" s="36"/>
      <c r="T179" s="36"/>
      <c r="U179" s="36"/>
      <c r="V179" s="36"/>
      <c r="W179" s="36"/>
      <c r="X179" s="36"/>
      <c r="Y179" s="36"/>
      <c r="Z179" s="36"/>
      <c r="AA179" s="36"/>
      <c r="AB179" s="36"/>
      <c r="AC179" s="36"/>
      <c r="AD179" s="36"/>
      <c r="AE179" s="36"/>
      <c r="AF179" s="36"/>
      <c r="AG179" s="36"/>
      <c r="AH179" s="36"/>
      <c r="AI179" s="36"/>
      <c r="AJ179" s="36"/>
      <c r="AK179" s="36"/>
      <c r="AL179" s="36"/>
      <c r="AM179" s="36"/>
      <c r="AN179" s="36"/>
      <c r="AO179" s="36"/>
      <c r="AP179" s="36"/>
    </row>
    <row r="180" spans="1:42" x14ac:dyDescent="0.25">
      <c r="A180" s="36"/>
      <c r="B180" s="36"/>
      <c r="C180" s="36"/>
      <c r="D180" s="36"/>
      <c r="E180" s="36"/>
      <c r="F180" s="36"/>
      <c r="G180" s="36"/>
      <c r="H180" s="36"/>
      <c r="I180" s="36"/>
      <c r="J180" s="36"/>
      <c r="K180" s="36"/>
      <c r="L180" s="36"/>
      <c r="M180" s="36"/>
      <c r="N180" s="36"/>
      <c r="O180" s="36"/>
      <c r="P180" s="36"/>
      <c r="Q180" s="36"/>
      <c r="R180" s="36"/>
      <c r="S180" s="36"/>
      <c r="T180" s="36"/>
      <c r="U180" s="36"/>
      <c r="V180" s="36"/>
      <c r="W180" s="36"/>
      <c r="X180" s="36"/>
      <c r="Y180" s="36"/>
      <c r="Z180" s="36"/>
      <c r="AA180" s="36"/>
      <c r="AB180" s="36"/>
      <c r="AC180" s="36"/>
      <c r="AD180" s="36"/>
      <c r="AE180" s="36"/>
      <c r="AF180" s="36"/>
      <c r="AG180" s="36"/>
      <c r="AH180" s="36"/>
      <c r="AI180" s="36"/>
      <c r="AJ180" s="36"/>
      <c r="AK180" s="36"/>
      <c r="AL180" s="36"/>
      <c r="AM180" s="36"/>
      <c r="AN180" s="36"/>
      <c r="AO180" s="36"/>
      <c r="AP180" s="36"/>
    </row>
    <row r="181" spans="1:42" x14ac:dyDescent="0.25">
      <c r="A181" s="36"/>
      <c r="B181" s="36"/>
      <c r="C181" s="36"/>
      <c r="D181" s="36"/>
      <c r="E181" s="36"/>
      <c r="F181" s="36"/>
      <c r="G181" s="36"/>
      <c r="H181" s="36"/>
      <c r="I181" s="36"/>
      <c r="J181" s="36"/>
      <c r="K181" s="36"/>
      <c r="L181" s="36"/>
      <c r="M181" s="36"/>
      <c r="N181" s="36"/>
      <c r="O181" s="36"/>
      <c r="P181" s="36"/>
      <c r="Q181" s="36"/>
      <c r="R181" s="36"/>
      <c r="S181" s="36"/>
      <c r="T181" s="36"/>
      <c r="U181" s="36"/>
      <c r="V181" s="36"/>
      <c r="W181" s="36"/>
      <c r="X181" s="36"/>
      <c r="Y181" s="36"/>
      <c r="Z181" s="36"/>
      <c r="AA181" s="36"/>
      <c r="AB181" s="36"/>
      <c r="AC181" s="36"/>
      <c r="AD181" s="36"/>
      <c r="AE181" s="36"/>
      <c r="AF181" s="36"/>
      <c r="AG181" s="36"/>
      <c r="AH181" s="36"/>
      <c r="AI181" s="36"/>
      <c r="AJ181" s="36"/>
      <c r="AK181" s="36"/>
      <c r="AL181" s="36"/>
      <c r="AM181" s="36"/>
      <c r="AN181" s="36"/>
      <c r="AO181" s="36"/>
      <c r="AP181" s="36"/>
    </row>
    <row r="182" spans="1:42" x14ac:dyDescent="0.25">
      <c r="A182" s="36"/>
      <c r="B182" s="36"/>
      <c r="C182" s="36"/>
      <c r="D182" s="36"/>
      <c r="E182" s="36"/>
      <c r="F182" s="36"/>
      <c r="G182" s="36"/>
      <c r="H182" s="36"/>
      <c r="I182" s="36"/>
      <c r="J182" s="36"/>
      <c r="K182" s="36"/>
      <c r="L182" s="36"/>
      <c r="M182" s="36"/>
      <c r="N182" s="36"/>
      <c r="O182" s="36"/>
      <c r="P182" s="36"/>
      <c r="Q182" s="36"/>
      <c r="R182" s="36"/>
      <c r="S182" s="36"/>
      <c r="T182" s="36"/>
      <c r="U182" s="36"/>
      <c r="V182" s="36"/>
      <c r="W182" s="36"/>
      <c r="X182" s="36"/>
      <c r="Y182" s="36"/>
      <c r="Z182" s="36"/>
      <c r="AA182" s="36"/>
      <c r="AB182" s="36"/>
      <c r="AC182" s="36"/>
      <c r="AD182" s="36"/>
      <c r="AE182" s="36"/>
      <c r="AF182" s="36"/>
      <c r="AG182" s="36"/>
      <c r="AH182" s="36"/>
      <c r="AI182" s="36"/>
      <c r="AJ182" s="36"/>
      <c r="AK182" s="36"/>
      <c r="AL182" s="36"/>
      <c r="AM182" s="36"/>
      <c r="AN182" s="36"/>
      <c r="AO182" s="36"/>
      <c r="AP182" s="36"/>
    </row>
    <row r="183" spans="1:42" x14ac:dyDescent="0.25">
      <c r="A183" s="36"/>
      <c r="B183" s="36"/>
      <c r="C183" s="36"/>
      <c r="D183" s="36"/>
      <c r="E183" s="36"/>
      <c r="F183" s="36"/>
      <c r="G183" s="36"/>
      <c r="H183" s="36"/>
      <c r="I183" s="36"/>
      <c r="J183" s="36"/>
      <c r="K183" s="36"/>
      <c r="L183" s="36"/>
      <c r="M183" s="36"/>
      <c r="N183" s="36"/>
      <c r="O183" s="36"/>
      <c r="P183" s="36"/>
      <c r="Q183" s="36"/>
      <c r="R183" s="36"/>
      <c r="S183" s="36"/>
      <c r="T183" s="36"/>
      <c r="U183" s="36"/>
      <c r="V183" s="36"/>
      <c r="W183" s="36"/>
      <c r="X183" s="36"/>
      <c r="Y183" s="36"/>
      <c r="Z183" s="36"/>
      <c r="AA183" s="36"/>
      <c r="AB183" s="36"/>
      <c r="AC183" s="36"/>
      <c r="AD183" s="36"/>
      <c r="AE183" s="36"/>
      <c r="AF183" s="36"/>
      <c r="AG183" s="36"/>
      <c r="AH183" s="36"/>
      <c r="AI183" s="36"/>
      <c r="AJ183" s="36"/>
      <c r="AK183" s="36"/>
      <c r="AL183" s="36"/>
      <c r="AM183" s="36"/>
      <c r="AN183" s="36"/>
      <c r="AO183" s="36"/>
      <c r="AP183" s="36"/>
    </row>
    <row r="184" spans="1:42" x14ac:dyDescent="0.25">
      <c r="A184" s="36"/>
      <c r="B184" s="36"/>
      <c r="C184" s="36"/>
      <c r="D184" s="36"/>
      <c r="E184" s="36"/>
      <c r="F184" s="36"/>
      <c r="G184" s="36"/>
      <c r="H184" s="36"/>
      <c r="I184" s="36"/>
      <c r="J184" s="36"/>
      <c r="K184" s="36"/>
      <c r="L184" s="36"/>
      <c r="M184" s="36"/>
      <c r="N184" s="36"/>
      <c r="O184" s="36"/>
      <c r="P184" s="36"/>
      <c r="Q184" s="36"/>
      <c r="R184" s="36"/>
      <c r="S184" s="36"/>
      <c r="T184" s="36"/>
      <c r="U184" s="36"/>
      <c r="V184" s="36"/>
      <c r="W184" s="36"/>
      <c r="X184" s="36"/>
      <c r="Y184" s="36"/>
      <c r="Z184" s="36"/>
      <c r="AA184" s="36"/>
      <c r="AB184" s="36"/>
      <c r="AC184" s="36"/>
      <c r="AD184" s="36"/>
      <c r="AE184" s="36"/>
      <c r="AF184" s="36"/>
      <c r="AG184" s="36"/>
      <c r="AH184" s="36"/>
      <c r="AI184" s="36"/>
      <c r="AJ184" s="36"/>
      <c r="AK184" s="36"/>
      <c r="AL184" s="36"/>
      <c r="AM184" s="36"/>
      <c r="AN184" s="36"/>
      <c r="AO184" s="36"/>
      <c r="AP184" s="36"/>
    </row>
    <row r="185" spans="1:42" x14ac:dyDescent="0.25">
      <c r="A185" s="36"/>
      <c r="B185" s="36"/>
      <c r="C185" s="36"/>
      <c r="D185" s="36"/>
      <c r="E185" s="36"/>
      <c r="F185" s="36"/>
      <c r="G185" s="36"/>
      <c r="H185" s="36"/>
      <c r="I185" s="36"/>
      <c r="J185" s="36"/>
      <c r="K185" s="36"/>
      <c r="L185" s="36"/>
      <c r="M185" s="36"/>
      <c r="N185" s="36"/>
      <c r="O185" s="36"/>
      <c r="P185" s="36"/>
      <c r="Q185" s="36"/>
      <c r="R185" s="36"/>
      <c r="S185" s="36"/>
      <c r="T185" s="36"/>
      <c r="U185" s="36"/>
      <c r="V185" s="36"/>
      <c r="W185" s="36"/>
      <c r="X185" s="36"/>
      <c r="Y185" s="36"/>
      <c r="Z185" s="36"/>
      <c r="AA185" s="36"/>
      <c r="AB185" s="36"/>
      <c r="AC185" s="36"/>
      <c r="AD185" s="36"/>
      <c r="AE185" s="36"/>
      <c r="AF185" s="36"/>
      <c r="AG185" s="36"/>
      <c r="AH185" s="36"/>
      <c r="AI185" s="36"/>
      <c r="AJ185" s="36"/>
      <c r="AK185" s="36"/>
      <c r="AL185" s="36"/>
      <c r="AM185" s="36"/>
      <c r="AN185" s="36"/>
      <c r="AO185" s="36"/>
      <c r="AP185" s="36"/>
    </row>
    <row r="186" spans="1:42" x14ac:dyDescent="0.25">
      <c r="A186" s="36"/>
      <c r="B186" s="36"/>
      <c r="C186" s="36"/>
      <c r="D186" s="36"/>
      <c r="E186" s="36"/>
      <c r="F186" s="36"/>
      <c r="G186" s="36"/>
      <c r="H186" s="36"/>
      <c r="I186" s="36"/>
      <c r="J186" s="36"/>
      <c r="K186" s="36"/>
      <c r="L186" s="36"/>
      <c r="M186" s="36"/>
      <c r="N186" s="36"/>
      <c r="O186" s="36"/>
      <c r="P186" s="36"/>
      <c r="Q186" s="36"/>
      <c r="R186" s="36"/>
      <c r="S186" s="36"/>
      <c r="T186" s="36"/>
      <c r="U186" s="36"/>
      <c r="V186" s="36"/>
      <c r="W186" s="36"/>
      <c r="X186" s="36"/>
      <c r="Y186" s="36"/>
      <c r="Z186" s="36"/>
      <c r="AA186" s="36"/>
      <c r="AB186" s="36"/>
      <c r="AC186" s="36"/>
      <c r="AD186" s="36"/>
      <c r="AE186" s="36"/>
      <c r="AF186" s="36"/>
      <c r="AG186" s="36"/>
      <c r="AH186" s="36"/>
      <c r="AI186" s="36"/>
      <c r="AJ186" s="36"/>
      <c r="AK186" s="36"/>
      <c r="AL186" s="36"/>
      <c r="AM186" s="36"/>
      <c r="AN186" s="36"/>
      <c r="AO186" s="36"/>
      <c r="AP186" s="36"/>
    </row>
    <row r="187" spans="1:42" x14ac:dyDescent="0.25">
      <c r="A187" s="36"/>
      <c r="B187" s="36"/>
      <c r="C187" s="36"/>
      <c r="D187" s="36"/>
      <c r="E187" s="36"/>
      <c r="F187" s="36"/>
      <c r="G187" s="36"/>
      <c r="H187" s="36"/>
      <c r="I187" s="36"/>
      <c r="J187" s="36"/>
      <c r="K187" s="36"/>
      <c r="L187" s="36"/>
      <c r="M187" s="36"/>
      <c r="N187" s="36"/>
      <c r="O187" s="36"/>
      <c r="P187" s="36"/>
      <c r="Q187" s="36"/>
      <c r="R187" s="36"/>
      <c r="S187" s="36"/>
      <c r="T187" s="36"/>
      <c r="U187" s="36"/>
      <c r="V187" s="36"/>
      <c r="W187" s="36"/>
      <c r="X187" s="36"/>
      <c r="Y187" s="36"/>
      <c r="Z187" s="36"/>
      <c r="AA187" s="36"/>
      <c r="AB187" s="36"/>
      <c r="AC187" s="36"/>
      <c r="AD187" s="36"/>
      <c r="AE187" s="36"/>
      <c r="AF187" s="36"/>
      <c r="AG187" s="36"/>
      <c r="AH187" s="36"/>
      <c r="AI187" s="36"/>
      <c r="AJ187" s="36"/>
      <c r="AK187" s="36"/>
      <c r="AL187" s="36"/>
      <c r="AM187" s="36"/>
      <c r="AN187" s="36"/>
      <c r="AO187" s="36"/>
      <c r="AP187" s="36"/>
    </row>
    <row r="188" spans="1:42" x14ac:dyDescent="0.25">
      <c r="A188" s="36"/>
      <c r="B188" s="36"/>
      <c r="C188" s="36"/>
      <c r="D188" s="36"/>
      <c r="E188" s="36"/>
      <c r="F188" s="36"/>
      <c r="G188" s="36"/>
      <c r="H188" s="36"/>
      <c r="I188" s="36"/>
      <c r="J188" s="36"/>
      <c r="K188" s="36"/>
      <c r="L188" s="36"/>
      <c r="M188" s="36"/>
      <c r="N188" s="36"/>
      <c r="O188" s="36"/>
      <c r="P188" s="36"/>
      <c r="Q188" s="36"/>
      <c r="R188" s="36"/>
      <c r="S188" s="36"/>
      <c r="T188" s="36"/>
      <c r="U188" s="36"/>
      <c r="V188" s="36"/>
      <c r="W188" s="36"/>
      <c r="X188" s="36"/>
      <c r="Y188" s="36"/>
      <c r="Z188" s="36"/>
      <c r="AA188" s="36"/>
      <c r="AB188" s="36"/>
      <c r="AC188" s="36"/>
      <c r="AD188" s="36"/>
      <c r="AE188" s="36"/>
      <c r="AF188" s="36"/>
      <c r="AG188" s="36"/>
      <c r="AH188" s="36"/>
      <c r="AI188" s="36"/>
      <c r="AJ188" s="36"/>
      <c r="AK188" s="36"/>
      <c r="AL188" s="36"/>
      <c r="AM188" s="36"/>
      <c r="AN188" s="36"/>
      <c r="AO188" s="36"/>
      <c r="AP188" s="36"/>
    </row>
    <row r="189" spans="1:42" x14ac:dyDescent="0.25">
      <c r="A189" s="36"/>
      <c r="B189" s="36"/>
      <c r="C189" s="36"/>
      <c r="D189" s="36"/>
      <c r="E189" s="36"/>
      <c r="F189" s="36"/>
      <c r="G189" s="36"/>
      <c r="H189" s="36"/>
      <c r="I189" s="36"/>
      <c r="J189" s="36"/>
      <c r="K189" s="36"/>
      <c r="L189" s="36"/>
      <c r="M189" s="36"/>
      <c r="N189" s="36"/>
      <c r="O189" s="36"/>
      <c r="P189" s="36"/>
      <c r="Q189" s="36"/>
      <c r="R189" s="36"/>
      <c r="S189" s="36"/>
      <c r="T189" s="36"/>
      <c r="U189" s="36"/>
      <c r="V189" s="36"/>
      <c r="W189" s="36"/>
      <c r="X189" s="36"/>
      <c r="Y189" s="36"/>
      <c r="Z189" s="36"/>
      <c r="AA189" s="36"/>
      <c r="AB189" s="36"/>
      <c r="AC189" s="36"/>
      <c r="AD189" s="36"/>
      <c r="AE189" s="36"/>
      <c r="AF189" s="36"/>
      <c r="AG189" s="36"/>
      <c r="AH189" s="36"/>
      <c r="AI189" s="36"/>
      <c r="AJ189" s="36"/>
      <c r="AK189" s="36"/>
      <c r="AL189" s="36"/>
      <c r="AM189" s="36"/>
      <c r="AN189" s="36"/>
      <c r="AO189" s="36"/>
      <c r="AP189" s="36"/>
    </row>
    <row r="190" spans="1:42" x14ac:dyDescent="0.25">
      <c r="A190" s="36"/>
      <c r="B190" s="36"/>
      <c r="C190" s="36"/>
      <c r="D190" s="36"/>
      <c r="E190" s="36"/>
      <c r="F190" s="36"/>
      <c r="G190" s="36"/>
      <c r="H190" s="36"/>
      <c r="I190" s="36"/>
      <c r="J190" s="36"/>
      <c r="K190" s="36"/>
      <c r="L190" s="36"/>
      <c r="M190" s="36"/>
      <c r="N190" s="36"/>
      <c r="O190" s="36"/>
      <c r="P190" s="36"/>
      <c r="Q190" s="36"/>
      <c r="R190" s="36"/>
      <c r="S190" s="36"/>
      <c r="T190" s="36"/>
      <c r="U190" s="36"/>
      <c r="V190" s="36"/>
      <c r="W190" s="36"/>
      <c r="X190" s="36"/>
      <c r="Y190" s="36"/>
      <c r="Z190" s="36"/>
      <c r="AA190" s="36"/>
      <c r="AB190" s="36"/>
      <c r="AC190" s="36"/>
      <c r="AD190" s="36"/>
      <c r="AE190" s="36"/>
      <c r="AF190" s="36"/>
      <c r="AG190" s="36"/>
      <c r="AH190" s="36"/>
      <c r="AI190" s="36"/>
      <c r="AJ190" s="36"/>
      <c r="AK190" s="36"/>
      <c r="AL190" s="36"/>
      <c r="AM190" s="36"/>
      <c r="AN190" s="36"/>
      <c r="AO190" s="36"/>
      <c r="AP190" s="36"/>
    </row>
    <row r="191" spans="1:42" x14ac:dyDescent="0.25">
      <c r="A191" s="36"/>
      <c r="B191" s="36"/>
      <c r="C191" s="36"/>
      <c r="D191" s="36"/>
      <c r="E191" s="36"/>
      <c r="F191" s="36"/>
      <c r="G191" s="36"/>
      <c r="H191" s="36"/>
      <c r="I191" s="36"/>
      <c r="J191" s="36"/>
      <c r="K191" s="36"/>
      <c r="L191" s="36"/>
      <c r="M191" s="36"/>
      <c r="N191" s="36"/>
      <c r="O191" s="36"/>
      <c r="P191" s="36"/>
      <c r="Q191" s="36"/>
      <c r="R191" s="36"/>
      <c r="S191" s="36"/>
      <c r="T191" s="36"/>
      <c r="U191" s="36"/>
      <c r="V191" s="36"/>
      <c r="W191" s="36"/>
      <c r="X191" s="36"/>
      <c r="Y191" s="36"/>
      <c r="Z191" s="36"/>
      <c r="AA191" s="36"/>
      <c r="AB191" s="36"/>
      <c r="AC191" s="36"/>
      <c r="AD191" s="36"/>
      <c r="AE191" s="36"/>
      <c r="AF191" s="36"/>
      <c r="AG191" s="36"/>
      <c r="AH191" s="36"/>
      <c r="AI191" s="36"/>
      <c r="AJ191" s="36"/>
      <c r="AK191" s="36"/>
      <c r="AL191" s="36"/>
      <c r="AM191" s="36"/>
      <c r="AN191" s="36"/>
      <c r="AO191" s="36"/>
      <c r="AP191" s="36"/>
    </row>
    <row r="192" spans="1:42" x14ac:dyDescent="0.25">
      <c r="A192" s="36"/>
      <c r="B192" s="36"/>
      <c r="C192" s="36"/>
      <c r="D192" s="36"/>
      <c r="E192" s="36"/>
      <c r="F192" s="36"/>
      <c r="G192" s="36"/>
      <c r="H192" s="36"/>
      <c r="I192" s="36"/>
      <c r="J192" s="36"/>
      <c r="K192" s="36"/>
      <c r="L192" s="36"/>
      <c r="M192" s="36"/>
      <c r="N192" s="36"/>
      <c r="O192" s="36"/>
      <c r="P192" s="36"/>
      <c r="Q192" s="36"/>
      <c r="R192" s="36"/>
      <c r="S192" s="36"/>
      <c r="T192" s="36"/>
      <c r="U192" s="36"/>
      <c r="V192" s="36"/>
      <c r="W192" s="36"/>
      <c r="X192" s="36"/>
      <c r="Y192" s="36"/>
      <c r="Z192" s="36"/>
      <c r="AA192" s="36"/>
      <c r="AB192" s="36"/>
      <c r="AC192" s="36"/>
      <c r="AD192" s="36"/>
      <c r="AE192" s="36"/>
      <c r="AF192" s="36"/>
      <c r="AG192" s="36"/>
      <c r="AH192" s="36"/>
      <c r="AI192" s="36"/>
      <c r="AJ192" s="36"/>
      <c r="AK192" s="36"/>
      <c r="AL192" s="36"/>
      <c r="AM192" s="36"/>
      <c r="AN192" s="36"/>
      <c r="AO192" s="36"/>
      <c r="AP192" s="36"/>
    </row>
    <row r="193" spans="1:42" x14ac:dyDescent="0.25">
      <c r="A193" s="36"/>
      <c r="B193" s="36"/>
      <c r="C193" s="36"/>
      <c r="D193" s="36"/>
      <c r="E193" s="36"/>
      <c r="F193" s="36"/>
      <c r="G193" s="36"/>
      <c r="H193" s="36"/>
      <c r="I193" s="36"/>
      <c r="J193" s="36"/>
      <c r="K193" s="36"/>
      <c r="L193" s="36"/>
      <c r="M193" s="36"/>
      <c r="N193" s="36"/>
      <c r="O193" s="36"/>
      <c r="P193" s="36"/>
      <c r="Q193" s="36"/>
      <c r="R193" s="36"/>
      <c r="S193" s="36"/>
      <c r="T193" s="36"/>
      <c r="U193" s="36"/>
      <c r="V193" s="36"/>
      <c r="W193" s="36"/>
      <c r="X193" s="36"/>
      <c r="Y193" s="36"/>
      <c r="Z193" s="36"/>
      <c r="AA193" s="36"/>
      <c r="AB193" s="36"/>
      <c r="AC193" s="36"/>
      <c r="AD193" s="36"/>
      <c r="AE193" s="36"/>
      <c r="AF193" s="36"/>
      <c r="AG193" s="36"/>
      <c r="AH193" s="36"/>
      <c r="AI193" s="36"/>
      <c r="AJ193" s="36"/>
      <c r="AK193" s="36"/>
      <c r="AL193" s="36"/>
      <c r="AM193" s="36"/>
      <c r="AN193" s="36"/>
      <c r="AO193" s="36"/>
      <c r="AP193" s="36"/>
    </row>
    <row r="194" spans="1:42" x14ac:dyDescent="0.25">
      <c r="A194" s="36"/>
      <c r="B194" s="36"/>
      <c r="C194" s="36"/>
      <c r="D194" s="36"/>
      <c r="E194" s="36"/>
      <c r="F194" s="36"/>
      <c r="G194" s="36"/>
      <c r="H194" s="36"/>
      <c r="I194" s="36"/>
      <c r="J194" s="36"/>
      <c r="K194" s="36"/>
      <c r="L194" s="36"/>
      <c r="M194" s="36"/>
      <c r="N194" s="36"/>
      <c r="O194" s="36"/>
      <c r="P194" s="36"/>
      <c r="Q194" s="36"/>
      <c r="R194" s="36"/>
      <c r="S194" s="36"/>
      <c r="T194" s="36"/>
      <c r="U194" s="36"/>
      <c r="V194" s="36"/>
      <c r="W194" s="36"/>
      <c r="X194" s="36"/>
      <c r="Y194" s="36"/>
      <c r="Z194" s="36"/>
      <c r="AA194" s="36"/>
      <c r="AB194" s="36"/>
      <c r="AC194" s="36"/>
      <c r="AD194" s="36"/>
      <c r="AE194" s="36"/>
      <c r="AF194" s="36"/>
      <c r="AG194" s="36"/>
      <c r="AH194" s="36"/>
      <c r="AI194" s="36"/>
      <c r="AJ194" s="36"/>
      <c r="AK194" s="36"/>
      <c r="AL194" s="36"/>
      <c r="AM194" s="36"/>
      <c r="AN194" s="36"/>
      <c r="AO194" s="36"/>
      <c r="AP194" s="36"/>
    </row>
    <row r="195" spans="1:42" x14ac:dyDescent="0.25">
      <c r="A195" s="36"/>
      <c r="B195" s="36"/>
      <c r="C195" s="36"/>
      <c r="D195" s="36"/>
      <c r="E195" s="36"/>
      <c r="F195" s="36"/>
      <c r="G195" s="36"/>
      <c r="H195" s="36"/>
      <c r="I195" s="36"/>
      <c r="J195" s="36"/>
      <c r="K195" s="36"/>
      <c r="L195" s="36"/>
      <c r="M195" s="36"/>
      <c r="N195" s="36"/>
      <c r="O195" s="36"/>
      <c r="P195" s="36"/>
      <c r="Q195" s="36"/>
      <c r="R195" s="36"/>
      <c r="S195" s="36"/>
      <c r="T195" s="36"/>
      <c r="U195" s="36"/>
      <c r="V195" s="36"/>
      <c r="W195" s="36"/>
      <c r="X195" s="36"/>
      <c r="Y195" s="36"/>
      <c r="Z195" s="36"/>
      <c r="AA195" s="36"/>
      <c r="AB195" s="36"/>
      <c r="AC195" s="36"/>
      <c r="AD195" s="36"/>
      <c r="AE195" s="36"/>
      <c r="AF195" s="36"/>
      <c r="AG195" s="36"/>
      <c r="AH195" s="36"/>
      <c r="AI195" s="36"/>
      <c r="AJ195" s="36"/>
      <c r="AK195" s="36"/>
      <c r="AL195" s="36"/>
      <c r="AM195" s="36"/>
      <c r="AN195" s="36"/>
      <c r="AO195" s="36"/>
      <c r="AP195" s="36"/>
    </row>
    <row r="196" spans="1:42" x14ac:dyDescent="0.25">
      <c r="A196" s="36"/>
      <c r="B196" s="36"/>
      <c r="C196" s="36"/>
      <c r="D196" s="36"/>
      <c r="E196" s="36"/>
      <c r="F196" s="36"/>
      <c r="G196" s="36"/>
      <c r="H196" s="36"/>
      <c r="I196" s="36"/>
      <c r="J196" s="36"/>
      <c r="K196" s="36"/>
      <c r="L196" s="36"/>
      <c r="M196" s="36"/>
      <c r="N196" s="36"/>
      <c r="O196" s="36"/>
      <c r="P196" s="36"/>
      <c r="Q196" s="36"/>
      <c r="R196" s="36"/>
      <c r="S196" s="36"/>
      <c r="T196" s="36"/>
      <c r="U196" s="36"/>
      <c r="V196" s="36"/>
      <c r="W196" s="36"/>
      <c r="X196" s="36"/>
      <c r="Y196" s="36"/>
      <c r="Z196" s="36"/>
      <c r="AA196" s="36"/>
      <c r="AB196" s="36"/>
      <c r="AC196" s="36"/>
      <c r="AD196" s="36"/>
      <c r="AE196" s="36"/>
      <c r="AF196" s="36"/>
      <c r="AG196" s="36"/>
      <c r="AH196" s="36"/>
      <c r="AI196" s="36"/>
      <c r="AJ196" s="36"/>
      <c r="AK196" s="36"/>
      <c r="AL196" s="36"/>
      <c r="AM196" s="36"/>
      <c r="AN196" s="36"/>
      <c r="AO196" s="36"/>
      <c r="AP196" s="36"/>
    </row>
    <row r="197" spans="1:42" x14ac:dyDescent="0.25">
      <c r="A197" s="36"/>
      <c r="B197" s="36"/>
      <c r="C197" s="36"/>
      <c r="D197" s="36"/>
      <c r="E197" s="36"/>
      <c r="F197" s="36"/>
      <c r="G197" s="36"/>
      <c r="H197" s="36"/>
      <c r="I197" s="36"/>
      <c r="J197" s="36"/>
      <c r="K197" s="36"/>
      <c r="L197" s="36"/>
      <c r="M197" s="36"/>
      <c r="N197" s="36"/>
      <c r="O197" s="36"/>
      <c r="P197" s="36"/>
      <c r="Q197" s="36"/>
      <c r="R197" s="36"/>
      <c r="S197" s="36"/>
      <c r="T197" s="36"/>
      <c r="U197" s="36"/>
      <c r="V197" s="36"/>
      <c r="W197" s="36"/>
      <c r="X197" s="36"/>
      <c r="Y197" s="36"/>
      <c r="Z197" s="36"/>
      <c r="AA197" s="36"/>
      <c r="AB197" s="36"/>
      <c r="AC197" s="36"/>
      <c r="AD197" s="36"/>
      <c r="AE197" s="36"/>
      <c r="AF197" s="36"/>
      <c r="AG197" s="36"/>
      <c r="AH197" s="36"/>
      <c r="AI197" s="36"/>
      <c r="AJ197" s="36"/>
      <c r="AK197" s="36"/>
      <c r="AL197" s="36"/>
      <c r="AM197" s="36"/>
      <c r="AN197" s="36"/>
      <c r="AO197" s="36"/>
      <c r="AP197" s="36"/>
    </row>
    <row r="198" spans="1:42" x14ac:dyDescent="0.25">
      <c r="A198" s="36"/>
      <c r="B198" s="36"/>
      <c r="C198" s="36"/>
      <c r="D198" s="36"/>
      <c r="E198" s="36"/>
      <c r="F198" s="36"/>
      <c r="G198" s="36"/>
      <c r="H198" s="36"/>
      <c r="I198" s="36"/>
      <c r="J198" s="36"/>
      <c r="K198" s="36"/>
      <c r="L198" s="36"/>
      <c r="M198" s="36"/>
      <c r="N198" s="36"/>
      <c r="O198" s="36"/>
      <c r="P198" s="36"/>
      <c r="Q198" s="36"/>
      <c r="R198" s="36"/>
      <c r="S198" s="36"/>
      <c r="T198" s="36"/>
      <c r="U198" s="36"/>
      <c r="V198" s="36"/>
      <c r="W198" s="36"/>
      <c r="X198" s="36"/>
      <c r="Y198" s="36"/>
      <c r="Z198" s="36"/>
      <c r="AA198" s="36"/>
      <c r="AB198" s="36"/>
      <c r="AC198" s="36"/>
      <c r="AD198" s="36"/>
      <c r="AE198" s="36"/>
      <c r="AF198" s="36"/>
      <c r="AG198" s="36"/>
      <c r="AH198" s="36"/>
      <c r="AI198" s="36"/>
      <c r="AJ198" s="36"/>
      <c r="AK198" s="36"/>
      <c r="AL198" s="36"/>
      <c r="AM198" s="36"/>
      <c r="AN198" s="36"/>
      <c r="AO198" s="36"/>
      <c r="AP198" s="36"/>
    </row>
    <row r="199" spans="1:42" x14ac:dyDescent="0.25">
      <c r="A199" s="36"/>
      <c r="B199" s="36"/>
      <c r="C199" s="36"/>
      <c r="D199" s="36"/>
      <c r="E199" s="36"/>
      <c r="F199" s="36"/>
      <c r="G199" s="36"/>
      <c r="H199" s="36"/>
      <c r="I199" s="36"/>
      <c r="J199" s="36"/>
      <c r="K199" s="36"/>
      <c r="L199" s="36"/>
      <c r="M199" s="36"/>
      <c r="N199" s="36"/>
      <c r="O199" s="36"/>
      <c r="P199" s="36"/>
      <c r="Q199" s="36"/>
      <c r="R199" s="36"/>
      <c r="S199" s="36"/>
      <c r="T199" s="36"/>
      <c r="U199" s="36"/>
      <c r="V199" s="36"/>
      <c r="W199" s="36"/>
      <c r="X199" s="36"/>
      <c r="Y199" s="36"/>
      <c r="Z199" s="36"/>
      <c r="AA199" s="36"/>
      <c r="AB199" s="36"/>
      <c r="AC199" s="36"/>
      <c r="AD199" s="36"/>
      <c r="AE199" s="36"/>
      <c r="AF199" s="36"/>
      <c r="AG199" s="36"/>
      <c r="AH199" s="36"/>
      <c r="AI199" s="36"/>
      <c r="AJ199" s="36"/>
      <c r="AK199" s="36"/>
      <c r="AL199" s="36"/>
      <c r="AM199" s="36"/>
      <c r="AN199" s="36"/>
      <c r="AO199" s="36"/>
      <c r="AP199" s="36"/>
    </row>
    <row r="200" spans="1:42" x14ac:dyDescent="0.25">
      <c r="A200" s="36"/>
      <c r="B200" s="36"/>
      <c r="C200" s="36"/>
      <c r="D200" s="36"/>
      <c r="E200" s="36"/>
      <c r="F200" s="36"/>
      <c r="G200" s="36"/>
      <c r="H200" s="36"/>
      <c r="I200" s="36"/>
      <c r="J200" s="36"/>
      <c r="K200" s="36"/>
      <c r="L200" s="36"/>
      <c r="M200" s="36"/>
      <c r="N200" s="36"/>
      <c r="O200" s="36"/>
      <c r="P200" s="36"/>
      <c r="Q200" s="36"/>
      <c r="R200" s="36"/>
      <c r="S200" s="36"/>
      <c r="T200" s="36"/>
      <c r="U200" s="36"/>
      <c r="V200" s="36"/>
      <c r="W200" s="36"/>
      <c r="X200" s="36"/>
      <c r="Y200" s="36"/>
      <c r="Z200" s="36"/>
      <c r="AA200" s="36"/>
      <c r="AB200" s="36"/>
      <c r="AC200" s="36"/>
      <c r="AD200" s="36"/>
      <c r="AE200" s="36"/>
      <c r="AF200" s="36"/>
      <c r="AG200" s="36"/>
      <c r="AH200" s="36"/>
      <c r="AI200" s="36"/>
      <c r="AJ200" s="36"/>
      <c r="AK200" s="36"/>
      <c r="AL200" s="36"/>
      <c r="AM200" s="36"/>
      <c r="AN200" s="36"/>
      <c r="AO200" s="36"/>
      <c r="AP200" s="36"/>
    </row>
    <row r="201" spans="1:42" x14ac:dyDescent="0.25">
      <c r="A201" s="36"/>
      <c r="B201" s="36"/>
      <c r="C201" s="36"/>
      <c r="D201" s="36"/>
      <c r="E201" s="36"/>
      <c r="F201" s="36"/>
      <c r="G201" s="36"/>
      <c r="H201" s="36"/>
      <c r="I201" s="36"/>
      <c r="J201" s="36"/>
      <c r="K201" s="36"/>
      <c r="L201" s="36"/>
      <c r="M201" s="36"/>
      <c r="N201" s="36"/>
      <c r="O201" s="36"/>
      <c r="P201" s="36"/>
      <c r="Q201" s="36"/>
      <c r="R201" s="36"/>
      <c r="S201" s="36"/>
      <c r="T201" s="36"/>
      <c r="U201" s="36"/>
      <c r="V201" s="36"/>
      <c r="W201" s="36"/>
      <c r="X201" s="36"/>
      <c r="Y201" s="36"/>
      <c r="Z201" s="36"/>
      <c r="AA201" s="36"/>
      <c r="AB201" s="36"/>
      <c r="AC201" s="36"/>
      <c r="AD201" s="36"/>
      <c r="AE201" s="36"/>
      <c r="AF201" s="36"/>
      <c r="AG201" s="36"/>
      <c r="AH201" s="36"/>
      <c r="AI201" s="36"/>
      <c r="AJ201" s="36"/>
      <c r="AK201" s="36"/>
      <c r="AL201" s="36"/>
      <c r="AM201" s="36"/>
      <c r="AN201" s="36"/>
      <c r="AO201" s="36"/>
      <c r="AP201" s="36"/>
    </row>
    <row r="202" spans="1:42" x14ac:dyDescent="0.25">
      <c r="A202" s="36"/>
      <c r="B202" s="36"/>
      <c r="C202" s="36"/>
      <c r="D202" s="36"/>
      <c r="E202" s="36"/>
      <c r="F202" s="36"/>
      <c r="G202" s="36"/>
      <c r="H202" s="36"/>
      <c r="I202" s="36"/>
      <c r="J202" s="36"/>
      <c r="K202" s="36"/>
      <c r="L202" s="36"/>
      <c r="M202" s="36"/>
      <c r="N202" s="36"/>
      <c r="O202" s="36"/>
      <c r="P202" s="36"/>
      <c r="Q202" s="36"/>
      <c r="R202" s="36"/>
      <c r="S202" s="36"/>
      <c r="T202" s="36"/>
      <c r="U202" s="36"/>
      <c r="V202" s="36"/>
      <c r="W202" s="36"/>
      <c r="X202" s="36"/>
      <c r="Y202" s="36"/>
      <c r="Z202" s="36"/>
      <c r="AA202" s="36"/>
      <c r="AB202" s="36"/>
      <c r="AC202" s="36"/>
      <c r="AD202" s="36"/>
      <c r="AE202" s="36"/>
      <c r="AF202" s="36"/>
      <c r="AG202" s="36"/>
      <c r="AH202" s="36"/>
      <c r="AI202" s="36"/>
      <c r="AJ202" s="36"/>
      <c r="AK202" s="36"/>
      <c r="AL202" s="36"/>
      <c r="AM202" s="36"/>
      <c r="AN202" s="36"/>
      <c r="AO202" s="36"/>
      <c r="AP202" s="36"/>
    </row>
    <row r="203" spans="1:42" x14ac:dyDescent="0.25">
      <c r="A203" s="36"/>
      <c r="B203" s="36"/>
      <c r="C203" s="36"/>
      <c r="D203" s="36"/>
      <c r="E203" s="36"/>
      <c r="F203" s="36"/>
      <c r="G203" s="36"/>
      <c r="H203" s="36"/>
      <c r="I203" s="36"/>
      <c r="J203" s="36"/>
      <c r="K203" s="36"/>
      <c r="L203" s="36"/>
      <c r="M203" s="36"/>
      <c r="N203" s="36"/>
      <c r="O203" s="36"/>
      <c r="P203" s="36"/>
      <c r="Q203" s="36"/>
      <c r="R203" s="36"/>
      <c r="S203" s="36"/>
      <c r="T203" s="36"/>
      <c r="U203" s="36"/>
      <c r="V203" s="36"/>
      <c r="W203" s="36"/>
      <c r="X203" s="36"/>
      <c r="Y203" s="36"/>
      <c r="Z203" s="36"/>
      <c r="AA203" s="36"/>
      <c r="AB203" s="36"/>
      <c r="AC203" s="36"/>
      <c r="AD203" s="36"/>
      <c r="AE203" s="36"/>
      <c r="AF203" s="36"/>
      <c r="AG203" s="36"/>
      <c r="AH203" s="36"/>
      <c r="AI203" s="36"/>
      <c r="AJ203" s="36"/>
      <c r="AK203" s="36"/>
      <c r="AL203" s="36"/>
      <c r="AM203" s="36"/>
      <c r="AN203" s="36"/>
      <c r="AO203" s="36"/>
      <c r="AP203" s="36"/>
    </row>
    <row r="204" spans="1:42" x14ac:dyDescent="0.25">
      <c r="A204" s="36"/>
      <c r="B204" s="36"/>
      <c r="C204" s="36"/>
      <c r="D204" s="36"/>
      <c r="E204" s="36"/>
      <c r="F204" s="36"/>
      <c r="G204" s="36"/>
      <c r="H204" s="36"/>
      <c r="I204" s="36"/>
      <c r="J204" s="36"/>
      <c r="K204" s="36"/>
      <c r="L204" s="36"/>
      <c r="M204" s="36"/>
      <c r="N204" s="36"/>
      <c r="O204" s="36"/>
      <c r="P204" s="36"/>
      <c r="Q204" s="36"/>
      <c r="R204" s="36"/>
      <c r="S204" s="36"/>
      <c r="T204" s="36"/>
      <c r="U204" s="36"/>
      <c r="V204" s="36"/>
      <c r="W204" s="36"/>
      <c r="X204" s="36"/>
      <c r="Y204" s="36"/>
      <c r="Z204" s="36"/>
      <c r="AA204" s="36"/>
      <c r="AB204" s="36"/>
      <c r="AC204" s="36"/>
      <c r="AD204" s="36"/>
      <c r="AE204" s="36"/>
      <c r="AF204" s="36"/>
      <c r="AG204" s="36"/>
      <c r="AH204" s="36"/>
      <c r="AI204" s="36"/>
      <c r="AJ204" s="36"/>
      <c r="AK204" s="36"/>
      <c r="AL204" s="36"/>
      <c r="AM204" s="36"/>
      <c r="AN204" s="36"/>
      <c r="AO204" s="36"/>
      <c r="AP204" s="36"/>
    </row>
    <row r="205" spans="1:42" x14ac:dyDescent="0.25">
      <c r="A205" s="36"/>
      <c r="B205" s="36"/>
      <c r="C205" s="36"/>
      <c r="D205" s="36"/>
      <c r="E205" s="36"/>
      <c r="F205" s="36"/>
      <c r="G205" s="36"/>
      <c r="H205" s="36"/>
      <c r="I205" s="36"/>
      <c r="J205" s="36"/>
      <c r="K205" s="36"/>
      <c r="L205" s="36"/>
      <c r="M205" s="36"/>
      <c r="N205" s="36"/>
      <c r="O205" s="36"/>
      <c r="P205" s="36"/>
      <c r="Q205" s="36"/>
      <c r="R205" s="36"/>
      <c r="S205" s="36"/>
      <c r="T205" s="36"/>
      <c r="U205" s="36"/>
      <c r="V205" s="36"/>
      <c r="W205" s="36"/>
      <c r="X205" s="36"/>
      <c r="Y205" s="36"/>
      <c r="Z205" s="36"/>
      <c r="AA205" s="36"/>
      <c r="AB205" s="36"/>
      <c r="AC205" s="36"/>
      <c r="AD205" s="36"/>
      <c r="AE205" s="36"/>
      <c r="AF205" s="36"/>
      <c r="AG205" s="36"/>
      <c r="AH205" s="36"/>
      <c r="AI205" s="36"/>
      <c r="AJ205" s="36"/>
      <c r="AK205" s="36"/>
      <c r="AL205" s="36"/>
      <c r="AM205" s="36"/>
      <c r="AN205" s="36"/>
      <c r="AO205" s="36"/>
      <c r="AP205" s="36"/>
    </row>
    <row r="206" spans="1:42" x14ac:dyDescent="0.25">
      <c r="A206" s="36"/>
      <c r="B206" s="36"/>
      <c r="C206" s="36"/>
      <c r="D206" s="36"/>
      <c r="E206" s="36"/>
      <c r="F206" s="36"/>
      <c r="G206" s="36"/>
      <c r="H206" s="36"/>
      <c r="I206" s="36"/>
      <c r="J206" s="36"/>
      <c r="K206" s="36"/>
      <c r="L206" s="36"/>
      <c r="M206" s="36"/>
      <c r="N206" s="36"/>
      <c r="O206" s="36"/>
      <c r="P206" s="36"/>
      <c r="Q206" s="36"/>
      <c r="R206" s="36"/>
      <c r="S206" s="36"/>
      <c r="T206" s="36"/>
      <c r="U206" s="36"/>
      <c r="V206" s="36"/>
      <c r="W206" s="36"/>
      <c r="X206" s="36"/>
      <c r="Y206" s="36"/>
      <c r="Z206" s="36"/>
      <c r="AA206" s="36"/>
      <c r="AB206" s="36"/>
      <c r="AC206" s="36"/>
      <c r="AD206" s="36"/>
      <c r="AE206" s="36"/>
      <c r="AF206" s="36"/>
      <c r="AG206" s="36"/>
      <c r="AH206" s="36"/>
      <c r="AI206" s="36"/>
      <c r="AJ206" s="36"/>
      <c r="AK206" s="36"/>
      <c r="AL206" s="36"/>
      <c r="AM206" s="36"/>
      <c r="AN206" s="36"/>
      <c r="AO206" s="36"/>
      <c r="AP206" s="36"/>
    </row>
    <row r="207" spans="1:42" x14ac:dyDescent="0.25">
      <c r="A207" s="36"/>
      <c r="B207" s="36"/>
      <c r="C207" s="36"/>
      <c r="D207" s="36"/>
      <c r="E207" s="36"/>
      <c r="F207" s="36"/>
      <c r="G207" s="36"/>
      <c r="H207" s="36"/>
      <c r="I207" s="36"/>
      <c r="J207" s="36"/>
      <c r="K207" s="36"/>
      <c r="L207" s="36"/>
      <c r="M207" s="36"/>
      <c r="N207" s="36"/>
      <c r="O207" s="36"/>
      <c r="P207" s="36"/>
      <c r="Q207" s="36"/>
      <c r="R207" s="36"/>
      <c r="S207" s="36"/>
      <c r="T207" s="36"/>
      <c r="U207" s="36"/>
      <c r="V207" s="36"/>
      <c r="W207" s="36"/>
      <c r="X207" s="36"/>
      <c r="Y207" s="36"/>
      <c r="Z207" s="36"/>
      <c r="AA207" s="36"/>
      <c r="AB207" s="36"/>
      <c r="AC207" s="36"/>
      <c r="AD207" s="36"/>
      <c r="AE207" s="36"/>
      <c r="AF207" s="36"/>
      <c r="AG207" s="36"/>
      <c r="AH207" s="36"/>
      <c r="AI207" s="36"/>
      <c r="AJ207" s="36"/>
      <c r="AK207" s="36"/>
      <c r="AL207" s="36"/>
      <c r="AM207" s="36"/>
      <c r="AN207" s="36"/>
      <c r="AO207" s="36"/>
      <c r="AP207" s="36"/>
    </row>
    <row r="208" spans="1:42" x14ac:dyDescent="0.25">
      <c r="A208" s="36"/>
      <c r="B208" s="36"/>
      <c r="C208" s="36"/>
      <c r="D208" s="36"/>
      <c r="E208" s="36"/>
      <c r="F208" s="36"/>
      <c r="G208" s="36"/>
      <c r="H208" s="36"/>
      <c r="I208" s="36"/>
      <c r="J208" s="36"/>
      <c r="K208" s="36"/>
      <c r="L208" s="36"/>
      <c r="M208" s="36"/>
      <c r="N208" s="36"/>
      <c r="O208" s="36"/>
      <c r="P208" s="36"/>
      <c r="Q208" s="36"/>
      <c r="R208" s="36"/>
      <c r="S208" s="36"/>
      <c r="T208" s="36"/>
      <c r="U208" s="36"/>
      <c r="V208" s="36"/>
      <c r="W208" s="36"/>
      <c r="X208" s="36"/>
      <c r="Y208" s="36"/>
      <c r="Z208" s="36"/>
      <c r="AA208" s="36"/>
      <c r="AB208" s="36"/>
      <c r="AC208" s="36"/>
      <c r="AD208" s="36"/>
      <c r="AE208" s="36"/>
      <c r="AF208" s="36"/>
      <c r="AG208" s="36"/>
      <c r="AH208" s="36"/>
      <c r="AI208" s="36"/>
      <c r="AJ208" s="36"/>
      <c r="AK208" s="36"/>
      <c r="AL208" s="36"/>
      <c r="AM208" s="36"/>
      <c r="AN208" s="36"/>
      <c r="AO208" s="36"/>
      <c r="AP208" s="36"/>
    </row>
    <row r="209" spans="1:42" x14ac:dyDescent="0.25">
      <c r="A209" s="36"/>
      <c r="B209" s="36"/>
      <c r="C209" s="36"/>
      <c r="D209" s="36"/>
      <c r="E209" s="36"/>
      <c r="F209" s="36"/>
      <c r="G209" s="36"/>
      <c r="H209" s="36"/>
      <c r="I209" s="36"/>
      <c r="J209" s="36"/>
      <c r="K209" s="36"/>
      <c r="L209" s="36"/>
      <c r="M209" s="36"/>
      <c r="N209" s="36"/>
      <c r="O209" s="36"/>
      <c r="P209" s="36"/>
      <c r="Q209" s="36"/>
      <c r="R209" s="36"/>
      <c r="S209" s="36"/>
      <c r="T209" s="36"/>
      <c r="U209" s="36"/>
      <c r="V209" s="36"/>
      <c r="W209" s="36"/>
      <c r="X209" s="36"/>
      <c r="Y209" s="36"/>
      <c r="Z209" s="36"/>
      <c r="AA209" s="36"/>
      <c r="AB209" s="36"/>
      <c r="AC209" s="36"/>
      <c r="AD209" s="36"/>
      <c r="AE209" s="36"/>
      <c r="AF209" s="36"/>
      <c r="AG209" s="36"/>
      <c r="AH209" s="36"/>
      <c r="AI209" s="36"/>
      <c r="AJ209" s="36"/>
      <c r="AK209" s="36"/>
      <c r="AL209" s="36"/>
      <c r="AM209" s="36"/>
      <c r="AN209" s="36"/>
      <c r="AO209" s="36"/>
      <c r="AP209" s="36"/>
    </row>
    <row r="210" spans="1:42" x14ac:dyDescent="0.25">
      <c r="A210" s="36"/>
      <c r="B210" s="36"/>
      <c r="C210" s="36"/>
      <c r="D210" s="36"/>
      <c r="E210" s="36"/>
      <c r="F210" s="36"/>
      <c r="G210" s="36"/>
      <c r="H210" s="36"/>
      <c r="I210" s="36"/>
      <c r="J210" s="36"/>
      <c r="K210" s="36"/>
      <c r="L210" s="36"/>
      <c r="M210" s="36"/>
      <c r="N210" s="36"/>
      <c r="O210" s="36"/>
      <c r="P210" s="36"/>
      <c r="Q210" s="36"/>
      <c r="R210" s="36"/>
      <c r="S210" s="36"/>
      <c r="T210" s="36"/>
      <c r="U210" s="36"/>
      <c r="V210" s="36"/>
      <c r="W210" s="36"/>
      <c r="X210" s="36"/>
      <c r="Y210" s="36"/>
      <c r="Z210" s="36"/>
      <c r="AA210" s="36"/>
      <c r="AB210" s="36"/>
      <c r="AC210" s="36"/>
      <c r="AD210" s="36"/>
      <c r="AE210" s="36"/>
      <c r="AF210" s="36"/>
      <c r="AG210" s="36"/>
      <c r="AH210" s="36"/>
      <c r="AI210" s="36"/>
      <c r="AJ210" s="36"/>
      <c r="AK210" s="36"/>
      <c r="AL210" s="36"/>
      <c r="AM210" s="36"/>
      <c r="AN210" s="36"/>
      <c r="AO210" s="36"/>
      <c r="AP210" s="36"/>
    </row>
    <row r="211" spans="1:42" x14ac:dyDescent="0.25">
      <c r="A211" s="36"/>
      <c r="B211" s="36"/>
      <c r="C211" s="36"/>
      <c r="D211" s="36"/>
      <c r="E211" s="36"/>
      <c r="F211" s="36"/>
      <c r="G211" s="36"/>
      <c r="H211" s="36"/>
      <c r="I211" s="36"/>
      <c r="J211" s="36"/>
      <c r="K211" s="36"/>
      <c r="L211" s="36"/>
      <c r="M211" s="36"/>
      <c r="N211" s="36"/>
      <c r="O211" s="36"/>
      <c r="P211" s="36"/>
      <c r="Q211" s="36"/>
      <c r="R211" s="36"/>
      <c r="S211" s="36"/>
      <c r="T211" s="36"/>
      <c r="U211" s="36"/>
      <c r="V211" s="36"/>
      <c r="W211" s="36"/>
      <c r="X211" s="36"/>
      <c r="Y211" s="36"/>
      <c r="Z211" s="36"/>
      <c r="AA211" s="36"/>
      <c r="AB211" s="36"/>
      <c r="AC211" s="36"/>
      <c r="AD211" s="36"/>
      <c r="AE211" s="36"/>
      <c r="AF211" s="36"/>
      <c r="AG211" s="36"/>
      <c r="AH211" s="36"/>
      <c r="AI211" s="36"/>
      <c r="AJ211" s="36"/>
      <c r="AK211" s="36"/>
      <c r="AL211" s="36"/>
      <c r="AM211" s="36"/>
      <c r="AN211" s="36"/>
      <c r="AO211" s="36"/>
      <c r="AP211" s="36"/>
    </row>
    <row r="212" spans="1:42" x14ac:dyDescent="0.25">
      <c r="A212" s="36"/>
      <c r="B212" s="36"/>
      <c r="C212" s="36"/>
      <c r="D212" s="36"/>
      <c r="E212" s="36"/>
      <c r="F212" s="36"/>
      <c r="G212" s="36"/>
      <c r="H212" s="36"/>
      <c r="I212" s="36"/>
      <c r="J212" s="36"/>
      <c r="K212" s="36"/>
      <c r="L212" s="36"/>
      <c r="M212" s="36"/>
      <c r="N212" s="36"/>
      <c r="O212" s="36"/>
      <c r="P212" s="36"/>
      <c r="Q212" s="36"/>
      <c r="R212" s="36"/>
      <c r="S212" s="36"/>
      <c r="T212" s="36"/>
      <c r="U212" s="36"/>
      <c r="V212" s="36"/>
      <c r="W212" s="36"/>
      <c r="X212" s="36"/>
      <c r="Y212" s="36"/>
      <c r="Z212" s="36"/>
      <c r="AA212" s="36"/>
      <c r="AB212" s="36"/>
      <c r="AC212" s="36"/>
      <c r="AD212" s="36"/>
      <c r="AE212" s="36"/>
      <c r="AF212" s="36"/>
      <c r="AG212" s="36"/>
      <c r="AH212" s="36"/>
      <c r="AI212" s="36"/>
      <c r="AJ212" s="36"/>
      <c r="AK212" s="36"/>
      <c r="AL212" s="36"/>
      <c r="AM212" s="36"/>
      <c r="AN212" s="36"/>
      <c r="AO212" s="36"/>
      <c r="AP212" s="36"/>
    </row>
    <row r="213" spans="1:42" x14ac:dyDescent="0.25">
      <c r="A213" s="36"/>
      <c r="B213" s="36"/>
      <c r="C213" s="36"/>
      <c r="D213" s="36"/>
      <c r="E213" s="36"/>
      <c r="F213" s="36"/>
      <c r="G213" s="36"/>
      <c r="H213" s="36"/>
      <c r="I213" s="36"/>
      <c r="J213" s="36"/>
      <c r="K213" s="36"/>
      <c r="L213" s="36"/>
      <c r="M213" s="36"/>
      <c r="N213" s="36"/>
      <c r="O213" s="36"/>
      <c r="P213" s="36"/>
      <c r="Q213" s="36"/>
      <c r="R213" s="36"/>
      <c r="S213" s="36"/>
      <c r="T213" s="36"/>
      <c r="U213" s="36"/>
      <c r="V213" s="36"/>
      <c r="W213" s="36"/>
      <c r="X213" s="36"/>
      <c r="Y213" s="36"/>
      <c r="Z213" s="36"/>
      <c r="AA213" s="36"/>
      <c r="AB213" s="36"/>
      <c r="AC213" s="36"/>
      <c r="AD213" s="36"/>
      <c r="AE213" s="36"/>
      <c r="AF213" s="36"/>
      <c r="AG213" s="36"/>
      <c r="AH213" s="36"/>
      <c r="AI213" s="36"/>
      <c r="AJ213" s="36"/>
      <c r="AK213" s="36"/>
      <c r="AL213" s="36"/>
      <c r="AM213" s="36"/>
      <c r="AN213" s="36"/>
      <c r="AO213" s="36"/>
      <c r="AP213" s="36"/>
    </row>
    <row r="214" spans="1:42" x14ac:dyDescent="0.25">
      <c r="A214" s="36"/>
      <c r="B214" s="36"/>
      <c r="C214" s="36"/>
      <c r="D214" s="36"/>
      <c r="E214" s="36"/>
      <c r="F214" s="36"/>
      <c r="G214" s="36"/>
      <c r="H214" s="36"/>
      <c r="I214" s="36"/>
      <c r="J214" s="36"/>
      <c r="K214" s="36"/>
      <c r="L214" s="36"/>
      <c r="M214" s="36"/>
      <c r="N214" s="36"/>
      <c r="O214" s="36"/>
      <c r="P214" s="36"/>
      <c r="Q214" s="36"/>
      <c r="R214" s="36"/>
      <c r="S214" s="36"/>
      <c r="T214" s="36"/>
      <c r="U214" s="36"/>
      <c r="V214" s="36"/>
      <c r="W214" s="36"/>
      <c r="X214" s="36"/>
      <c r="Y214" s="36"/>
      <c r="Z214" s="36"/>
      <c r="AA214" s="36"/>
      <c r="AB214" s="36"/>
      <c r="AC214" s="36"/>
      <c r="AD214" s="36"/>
      <c r="AE214" s="36"/>
      <c r="AF214" s="36"/>
      <c r="AG214" s="36"/>
      <c r="AH214" s="36"/>
      <c r="AI214" s="36"/>
      <c r="AJ214" s="36"/>
      <c r="AK214" s="36"/>
      <c r="AL214" s="36"/>
      <c r="AM214" s="36"/>
      <c r="AN214" s="36"/>
      <c r="AO214" s="36"/>
      <c r="AP214" s="36"/>
    </row>
    <row r="215" spans="1:42" x14ac:dyDescent="0.25">
      <c r="A215" s="36"/>
      <c r="B215" s="36"/>
      <c r="C215" s="36"/>
      <c r="D215" s="36"/>
      <c r="E215" s="36"/>
      <c r="F215" s="36"/>
      <c r="G215" s="36"/>
      <c r="H215" s="36"/>
      <c r="I215" s="36"/>
      <c r="J215" s="36"/>
      <c r="K215" s="36"/>
      <c r="L215" s="36"/>
      <c r="M215" s="36"/>
      <c r="N215" s="36"/>
      <c r="O215" s="36"/>
      <c r="P215" s="36"/>
      <c r="Q215" s="36"/>
      <c r="R215" s="36"/>
      <c r="S215" s="36"/>
      <c r="T215" s="36"/>
      <c r="U215" s="36"/>
      <c r="V215" s="36"/>
      <c r="W215" s="36"/>
      <c r="X215" s="36"/>
      <c r="Y215" s="36"/>
      <c r="Z215" s="36"/>
      <c r="AA215" s="36"/>
      <c r="AB215" s="36"/>
      <c r="AC215" s="36"/>
      <c r="AD215" s="36"/>
      <c r="AE215" s="36"/>
      <c r="AF215" s="36"/>
      <c r="AG215" s="36"/>
      <c r="AH215" s="36"/>
      <c r="AI215" s="36"/>
      <c r="AJ215" s="36"/>
      <c r="AK215" s="36"/>
      <c r="AL215" s="36"/>
      <c r="AM215" s="36"/>
      <c r="AN215" s="36"/>
      <c r="AO215" s="36"/>
      <c r="AP215" s="36"/>
    </row>
    <row r="216" spans="1:42" x14ac:dyDescent="0.25">
      <c r="A216" s="36"/>
      <c r="B216" s="36"/>
      <c r="C216" s="36"/>
      <c r="D216" s="36"/>
      <c r="E216" s="36"/>
      <c r="F216" s="36"/>
      <c r="G216" s="36"/>
      <c r="H216" s="36"/>
      <c r="I216" s="36"/>
      <c r="J216" s="36"/>
      <c r="K216" s="36"/>
      <c r="L216" s="36"/>
      <c r="M216" s="36"/>
      <c r="N216" s="36"/>
      <c r="O216" s="36"/>
      <c r="P216" s="36"/>
      <c r="Q216" s="36"/>
      <c r="R216" s="36"/>
      <c r="S216" s="36"/>
      <c r="T216" s="36"/>
      <c r="U216" s="36"/>
      <c r="V216" s="36"/>
      <c r="W216" s="36"/>
      <c r="X216" s="36"/>
      <c r="Y216" s="36"/>
      <c r="Z216" s="36"/>
      <c r="AA216" s="36"/>
      <c r="AB216" s="36"/>
      <c r="AC216" s="36"/>
      <c r="AD216" s="36"/>
      <c r="AE216" s="36"/>
      <c r="AF216" s="36"/>
      <c r="AG216" s="36"/>
      <c r="AH216" s="36"/>
      <c r="AI216" s="36"/>
      <c r="AJ216" s="36"/>
      <c r="AK216" s="36"/>
      <c r="AL216" s="36"/>
      <c r="AM216" s="36"/>
      <c r="AN216" s="36"/>
      <c r="AO216" s="36"/>
      <c r="AP216" s="36"/>
    </row>
    <row r="217" spans="1:42" x14ac:dyDescent="0.25">
      <c r="A217" s="36"/>
      <c r="B217" s="36"/>
      <c r="C217" s="36"/>
      <c r="D217" s="36"/>
      <c r="E217" s="36"/>
      <c r="F217" s="36"/>
      <c r="G217" s="36"/>
      <c r="H217" s="36"/>
      <c r="I217" s="36"/>
      <c r="J217" s="36"/>
      <c r="K217" s="36"/>
      <c r="L217" s="36"/>
      <c r="M217" s="36"/>
      <c r="N217" s="36"/>
      <c r="O217" s="36"/>
      <c r="P217" s="36"/>
      <c r="Q217" s="36"/>
      <c r="R217" s="36"/>
      <c r="S217" s="36"/>
      <c r="T217" s="36"/>
      <c r="U217" s="36"/>
      <c r="V217" s="36"/>
      <c r="W217" s="36"/>
      <c r="X217" s="36"/>
      <c r="Y217" s="36"/>
      <c r="Z217" s="36"/>
      <c r="AA217" s="36"/>
      <c r="AB217" s="36"/>
      <c r="AC217" s="36"/>
      <c r="AD217" s="36"/>
      <c r="AE217" s="36"/>
      <c r="AF217" s="36"/>
      <c r="AG217" s="36"/>
      <c r="AH217" s="36"/>
      <c r="AI217" s="36"/>
      <c r="AJ217" s="36"/>
      <c r="AK217" s="36"/>
      <c r="AL217" s="36"/>
      <c r="AM217" s="36"/>
      <c r="AN217" s="36"/>
      <c r="AO217" s="36"/>
      <c r="AP217" s="36"/>
    </row>
    <row r="218" spans="1:42" x14ac:dyDescent="0.25">
      <c r="A218" s="36"/>
      <c r="B218" s="36"/>
      <c r="C218" s="36"/>
      <c r="D218" s="36"/>
      <c r="E218" s="36"/>
      <c r="F218" s="36"/>
      <c r="G218" s="36"/>
      <c r="H218" s="36"/>
      <c r="I218" s="36"/>
      <c r="J218" s="36"/>
      <c r="K218" s="36"/>
      <c r="L218" s="36"/>
      <c r="M218" s="36"/>
      <c r="N218" s="36"/>
      <c r="O218" s="36"/>
      <c r="P218" s="36"/>
      <c r="Q218" s="36"/>
      <c r="R218" s="36"/>
      <c r="S218" s="36"/>
      <c r="T218" s="36"/>
      <c r="U218" s="36"/>
      <c r="V218" s="36"/>
      <c r="W218" s="36"/>
      <c r="X218" s="36"/>
      <c r="Y218" s="36"/>
      <c r="Z218" s="36"/>
      <c r="AA218" s="36"/>
      <c r="AB218" s="36"/>
      <c r="AC218" s="36"/>
      <c r="AD218" s="36"/>
      <c r="AE218" s="36"/>
      <c r="AF218" s="36"/>
      <c r="AG218" s="36"/>
      <c r="AH218" s="36"/>
      <c r="AI218" s="36"/>
      <c r="AJ218" s="36"/>
      <c r="AK218" s="36"/>
      <c r="AL218" s="36"/>
      <c r="AM218" s="36"/>
      <c r="AN218" s="36"/>
      <c r="AO218" s="36"/>
      <c r="AP218" s="36"/>
    </row>
    <row r="219" spans="1:42" x14ac:dyDescent="0.25">
      <c r="A219" s="36"/>
      <c r="B219" s="36"/>
      <c r="C219" s="36"/>
      <c r="D219" s="36"/>
      <c r="E219" s="36"/>
      <c r="F219" s="36"/>
      <c r="G219" s="36"/>
      <c r="H219" s="36"/>
      <c r="I219" s="36"/>
      <c r="J219" s="36"/>
      <c r="K219" s="36"/>
      <c r="L219" s="36"/>
      <c r="M219" s="36"/>
      <c r="N219" s="36"/>
      <c r="O219" s="36"/>
      <c r="P219" s="36"/>
      <c r="Q219" s="36"/>
      <c r="R219" s="36"/>
      <c r="S219" s="36"/>
      <c r="T219" s="36"/>
      <c r="U219" s="36"/>
      <c r="V219" s="36"/>
      <c r="W219" s="36"/>
      <c r="X219" s="36"/>
      <c r="Y219" s="36"/>
      <c r="Z219" s="36"/>
      <c r="AA219" s="36"/>
      <c r="AB219" s="36"/>
      <c r="AC219" s="36"/>
      <c r="AD219" s="36"/>
      <c r="AE219" s="36"/>
      <c r="AF219" s="36"/>
      <c r="AG219" s="36"/>
      <c r="AH219" s="36"/>
      <c r="AI219" s="36"/>
      <c r="AJ219" s="36"/>
      <c r="AK219" s="36"/>
      <c r="AL219" s="36"/>
      <c r="AM219" s="36"/>
      <c r="AN219" s="36"/>
      <c r="AO219" s="36"/>
      <c r="AP219" s="36"/>
    </row>
    <row r="220" spans="1:42" x14ac:dyDescent="0.25">
      <c r="A220" s="36"/>
      <c r="B220" s="36"/>
      <c r="C220" s="36"/>
      <c r="D220" s="36"/>
      <c r="E220" s="36"/>
      <c r="F220" s="36"/>
      <c r="G220" s="36"/>
      <c r="H220" s="36"/>
      <c r="I220" s="36"/>
      <c r="J220" s="36"/>
      <c r="K220" s="36"/>
      <c r="L220" s="36"/>
      <c r="M220" s="36"/>
      <c r="N220" s="36"/>
      <c r="O220" s="36"/>
      <c r="P220" s="36"/>
      <c r="Q220" s="36"/>
      <c r="R220" s="36"/>
      <c r="S220" s="36"/>
      <c r="T220" s="36"/>
      <c r="U220" s="36"/>
      <c r="V220" s="36"/>
      <c r="W220" s="36"/>
      <c r="X220" s="36"/>
      <c r="Y220" s="36"/>
      <c r="Z220" s="36"/>
      <c r="AA220" s="36"/>
      <c r="AB220" s="36"/>
      <c r="AC220" s="36"/>
      <c r="AD220" s="36"/>
      <c r="AE220" s="36"/>
      <c r="AF220" s="36"/>
      <c r="AG220" s="36"/>
      <c r="AH220" s="36"/>
      <c r="AI220" s="36"/>
      <c r="AJ220" s="36"/>
      <c r="AK220" s="36"/>
      <c r="AL220" s="36"/>
      <c r="AM220" s="36"/>
      <c r="AN220" s="36"/>
      <c r="AO220" s="36"/>
      <c r="AP220" s="36"/>
    </row>
    <row r="221" spans="1:42" x14ac:dyDescent="0.25">
      <c r="A221" s="36"/>
      <c r="B221" s="36"/>
      <c r="C221" s="36"/>
      <c r="D221" s="36"/>
      <c r="E221" s="36"/>
      <c r="F221" s="36"/>
      <c r="G221" s="36"/>
      <c r="H221" s="36"/>
      <c r="I221" s="36"/>
      <c r="J221" s="36"/>
      <c r="K221" s="36"/>
      <c r="L221" s="36"/>
      <c r="M221" s="36"/>
      <c r="N221" s="36"/>
      <c r="O221" s="36"/>
      <c r="P221" s="36"/>
      <c r="Q221" s="36"/>
      <c r="R221" s="36"/>
      <c r="S221" s="36"/>
      <c r="T221" s="36"/>
      <c r="U221" s="36"/>
      <c r="V221" s="36"/>
      <c r="W221" s="36"/>
      <c r="X221" s="36"/>
      <c r="Y221" s="36"/>
      <c r="Z221" s="36"/>
      <c r="AA221" s="36"/>
      <c r="AB221" s="36"/>
      <c r="AC221" s="36"/>
      <c r="AD221" s="36"/>
      <c r="AE221" s="36"/>
      <c r="AF221" s="36"/>
      <c r="AG221" s="36"/>
      <c r="AH221" s="36"/>
      <c r="AI221" s="36"/>
      <c r="AJ221" s="36"/>
      <c r="AK221" s="36"/>
      <c r="AL221" s="36"/>
      <c r="AM221" s="36"/>
      <c r="AN221" s="36"/>
      <c r="AO221" s="36"/>
      <c r="AP221" s="36"/>
    </row>
    <row r="222" spans="1:42" x14ac:dyDescent="0.25">
      <c r="A222" s="36"/>
      <c r="B222" s="36"/>
      <c r="C222" s="36"/>
      <c r="D222" s="36"/>
      <c r="E222" s="36"/>
      <c r="F222" s="36"/>
      <c r="G222" s="36"/>
      <c r="H222" s="36"/>
      <c r="I222" s="36"/>
      <c r="J222" s="36"/>
      <c r="K222" s="36"/>
      <c r="L222" s="36"/>
      <c r="M222" s="36"/>
      <c r="N222" s="36"/>
      <c r="O222" s="36"/>
      <c r="P222" s="36"/>
      <c r="Q222" s="36"/>
      <c r="R222" s="36"/>
      <c r="S222" s="36"/>
      <c r="T222" s="36"/>
      <c r="U222" s="36"/>
      <c r="V222" s="36"/>
      <c r="W222" s="36"/>
      <c r="X222" s="36"/>
      <c r="Y222" s="36"/>
      <c r="Z222" s="36"/>
      <c r="AA222" s="36"/>
      <c r="AB222" s="36"/>
      <c r="AC222" s="36"/>
      <c r="AD222" s="36"/>
      <c r="AE222" s="36"/>
      <c r="AF222" s="36"/>
      <c r="AG222" s="36"/>
      <c r="AH222" s="36"/>
      <c r="AI222" s="36"/>
      <c r="AJ222" s="36"/>
      <c r="AK222" s="36"/>
      <c r="AL222" s="36"/>
      <c r="AM222" s="36"/>
      <c r="AN222" s="36"/>
      <c r="AO222" s="36"/>
      <c r="AP222" s="36"/>
    </row>
    <row r="223" spans="1:42" x14ac:dyDescent="0.25">
      <c r="A223" s="36"/>
      <c r="B223" s="36"/>
      <c r="C223" s="36"/>
      <c r="D223" s="36"/>
      <c r="E223" s="36"/>
      <c r="F223" s="36"/>
      <c r="G223" s="36"/>
      <c r="H223" s="36"/>
      <c r="I223" s="36"/>
      <c r="J223" s="36"/>
      <c r="K223" s="36"/>
      <c r="L223" s="36"/>
      <c r="M223" s="36"/>
      <c r="N223" s="36"/>
      <c r="O223" s="36"/>
      <c r="P223" s="36"/>
      <c r="Q223" s="36"/>
      <c r="R223" s="36"/>
      <c r="S223" s="36"/>
      <c r="T223" s="36"/>
      <c r="U223" s="36"/>
      <c r="V223" s="36"/>
      <c r="W223" s="36"/>
      <c r="X223" s="36"/>
      <c r="Y223" s="36"/>
      <c r="Z223" s="36"/>
      <c r="AA223" s="36"/>
      <c r="AB223" s="36"/>
      <c r="AC223" s="36"/>
      <c r="AD223" s="36"/>
      <c r="AE223" s="36"/>
      <c r="AF223" s="36"/>
      <c r="AG223" s="36"/>
      <c r="AH223" s="36"/>
      <c r="AI223" s="36"/>
      <c r="AJ223" s="36"/>
      <c r="AK223" s="36"/>
      <c r="AL223" s="36"/>
      <c r="AM223" s="36"/>
      <c r="AN223" s="36"/>
      <c r="AO223" s="36"/>
      <c r="AP223" s="36"/>
    </row>
    <row r="224" spans="1:42" x14ac:dyDescent="0.25">
      <c r="A224" s="36"/>
      <c r="B224" s="36"/>
      <c r="C224" s="36"/>
      <c r="D224" s="36"/>
      <c r="E224" s="36"/>
      <c r="F224" s="36"/>
      <c r="G224" s="36"/>
      <c r="H224" s="36"/>
      <c r="I224" s="36"/>
      <c r="J224" s="36"/>
      <c r="K224" s="36"/>
      <c r="L224" s="36"/>
      <c r="M224" s="36"/>
      <c r="N224" s="36"/>
      <c r="O224" s="36"/>
      <c r="P224" s="36"/>
      <c r="Q224" s="36"/>
      <c r="R224" s="36"/>
      <c r="S224" s="36"/>
      <c r="T224" s="36"/>
      <c r="U224" s="36"/>
      <c r="V224" s="36"/>
      <c r="W224" s="36"/>
      <c r="X224" s="36"/>
      <c r="Y224" s="36"/>
      <c r="Z224" s="36"/>
      <c r="AA224" s="36"/>
      <c r="AB224" s="36"/>
      <c r="AC224" s="36"/>
      <c r="AD224" s="36"/>
      <c r="AE224" s="36"/>
      <c r="AF224" s="36"/>
      <c r="AG224" s="36"/>
      <c r="AH224" s="36"/>
      <c r="AI224" s="36"/>
      <c r="AJ224" s="36"/>
      <c r="AK224" s="36"/>
      <c r="AL224" s="36"/>
      <c r="AM224" s="36"/>
      <c r="AN224" s="36"/>
      <c r="AO224" s="36"/>
      <c r="AP224" s="36"/>
    </row>
    <row r="225" spans="1:42" x14ac:dyDescent="0.25">
      <c r="A225" s="36"/>
      <c r="B225" s="36"/>
      <c r="C225" s="36"/>
      <c r="D225" s="36"/>
      <c r="E225" s="36"/>
      <c r="F225" s="36"/>
      <c r="G225" s="36"/>
      <c r="H225" s="36"/>
      <c r="I225" s="36"/>
      <c r="J225" s="36"/>
      <c r="K225" s="36"/>
      <c r="L225" s="36"/>
      <c r="M225" s="36"/>
      <c r="N225" s="36"/>
      <c r="O225" s="36"/>
      <c r="P225" s="36"/>
      <c r="Q225" s="36"/>
      <c r="R225" s="36"/>
      <c r="S225" s="36"/>
      <c r="T225" s="36"/>
      <c r="U225" s="36"/>
      <c r="V225" s="36"/>
      <c r="W225" s="36"/>
      <c r="X225" s="36"/>
      <c r="Y225" s="36"/>
      <c r="Z225" s="36"/>
      <c r="AA225" s="36"/>
      <c r="AB225" s="36"/>
      <c r="AC225" s="36"/>
      <c r="AD225" s="36"/>
      <c r="AE225" s="36"/>
      <c r="AF225" s="36"/>
      <c r="AG225" s="36"/>
      <c r="AH225" s="36"/>
      <c r="AI225" s="36"/>
      <c r="AJ225" s="36"/>
      <c r="AK225" s="36"/>
      <c r="AL225" s="36"/>
      <c r="AM225" s="36"/>
      <c r="AN225" s="36"/>
      <c r="AO225" s="36"/>
      <c r="AP225" s="36"/>
    </row>
    <row r="226" spans="1:42" x14ac:dyDescent="0.25">
      <c r="A226" s="36"/>
      <c r="B226" s="36"/>
      <c r="C226" s="36"/>
      <c r="D226" s="36"/>
      <c r="E226" s="36"/>
      <c r="F226" s="36"/>
      <c r="G226" s="36"/>
      <c r="H226" s="36"/>
      <c r="I226" s="36"/>
      <c r="J226" s="36"/>
      <c r="K226" s="36"/>
      <c r="L226" s="36"/>
      <c r="M226" s="36"/>
      <c r="N226" s="36"/>
      <c r="O226" s="36"/>
      <c r="P226" s="36"/>
      <c r="Q226" s="36"/>
      <c r="R226" s="36"/>
      <c r="S226" s="36"/>
      <c r="T226" s="36"/>
      <c r="U226" s="36"/>
      <c r="V226" s="36"/>
      <c r="W226" s="36"/>
      <c r="X226" s="36"/>
      <c r="Y226" s="36"/>
      <c r="Z226" s="36"/>
      <c r="AA226" s="36"/>
      <c r="AB226" s="36"/>
      <c r="AC226" s="36"/>
      <c r="AD226" s="36"/>
      <c r="AE226" s="36"/>
      <c r="AF226" s="36"/>
      <c r="AG226" s="36"/>
      <c r="AH226" s="36"/>
      <c r="AI226" s="36"/>
      <c r="AJ226" s="36"/>
      <c r="AK226" s="36"/>
      <c r="AL226" s="36"/>
      <c r="AM226" s="36"/>
      <c r="AN226" s="36"/>
      <c r="AO226" s="36"/>
      <c r="AP226" s="36"/>
    </row>
    <row r="227" spans="1:42" x14ac:dyDescent="0.25">
      <c r="A227" s="36"/>
      <c r="B227" s="36"/>
      <c r="C227" s="36"/>
      <c r="D227" s="36"/>
      <c r="E227" s="36"/>
      <c r="F227" s="36"/>
      <c r="G227" s="36"/>
      <c r="H227" s="36"/>
      <c r="I227" s="36"/>
      <c r="J227" s="36"/>
      <c r="K227" s="36"/>
      <c r="L227" s="36"/>
      <c r="M227" s="36"/>
      <c r="N227" s="36"/>
      <c r="O227" s="36"/>
      <c r="P227" s="36"/>
      <c r="Q227" s="36"/>
      <c r="R227" s="36"/>
      <c r="S227" s="36"/>
      <c r="T227" s="36"/>
      <c r="U227" s="36"/>
      <c r="V227" s="36"/>
      <c r="W227" s="36"/>
      <c r="X227" s="36"/>
      <c r="Y227" s="36"/>
      <c r="Z227" s="36"/>
      <c r="AA227" s="36"/>
      <c r="AB227" s="36"/>
      <c r="AC227" s="36"/>
      <c r="AD227" s="36"/>
      <c r="AE227" s="36"/>
      <c r="AF227" s="36"/>
      <c r="AG227" s="36"/>
      <c r="AH227" s="36"/>
      <c r="AI227" s="36"/>
      <c r="AJ227" s="36"/>
      <c r="AK227" s="36"/>
      <c r="AL227" s="36"/>
      <c r="AM227" s="36"/>
      <c r="AN227" s="36"/>
      <c r="AO227" s="36"/>
      <c r="AP227" s="36"/>
    </row>
    <row r="228" spans="1:42" x14ac:dyDescent="0.25">
      <c r="A228" s="36"/>
      <c r="B228" s="36"/>
      <c r="C228" s="36"/>
      <c r="D228" s="36"/>
      <c r="E228" s="36"/>
      <c r="F228" s="36"/>
      <c r="G228" s="36"/>
      <c r="H228" s="36"/>
      <c r="I228" s="36"/>
      <c r="J228" s="36"/>
      <c r="K228" s="36"/>
      <c r="L228" s="36"/>
      <c r="M228" s="36"/>
      <c r="N228" s="36"/>
      <c r="O228" s="36"/>
      <c r="P228" s="36"/>
      <c r="Q228" s="36"/>
      <c r="R228" s="36"/>
      <c r="S228" s="36"/>
      <c r="T228" s="36"/>
      <c r="U228" s="36"/>
      <c r="V228" s="36"/>
      <c r="W228" s="36"/>
      <c r="X228" s="36"/>
      <c r="Y228" s="36"/>
      <c r="Z228" s="36"/>
      <c r="AA228" s="36"/>
      <c r="AB228" s="36"/>
      <c r="AC228" s="36"/>
      <c r="AD228" s="36"/>
      <c r="AE228" s="36"/>
      <c r="AF228" s="36"/>
      <c r="AG228" s="36"/>
      <c r="AH228" s="36"/>
      <c r="AI228" s="36"/>
      <c r="AJ228" s="36"/>
      <c r="AK228" s="36"/>
      <c r="AL228" s="36"/>
      <c r="AM228" s="36"/>
      <c r="AN228" s="36"/>
      <c r="AO228" s="36"/>
      <c r="AP228" s="36"/>
    </row>
    <row r="229" spans="1:42" x14ac:dyDescent="0.25">
      <c r="A229" s="36"/>
      <c r="B229" s="36"/>
      <c r="C229" s="36"/>
      <c r="D229" s="36"/>
      <c r="E229" s="36"/>
      <c r="F229" s="36"/>
      <c r="G229" s="36"/>
      <c r="H229" s="36"/>
      <c r="I229" s="36"/>
      <c r="J229" s="36"/>
      <c r="K229" s="36"/>
      <c r="L229" s="36"/>
      <c r="M229" s="36"/>
      <c r="N229" s="36"/>
      <c r="O229" s="36"/>
      <c r="P229" s="36"/>
      <c r="Q229" s="36"/>
      <c r="R229" s="36"/>
      <c r="S229" s="36"/>
      <c r="T229" s="36"/>
      <c r="U229" s="36"/>
      <c r="V229" s="36"/>
      <c r="W229" s="36"/>
      <c r="X229" s="36"/>
      <c r="Y229" s="36"/>
      <c r="Z229" s="36"/>
      <c r="AA229" s="36"/>
      <c r="AB229" s="36"/>
      <c r="AC229" s="36"/>
      <c r="AD229" s="36"/>
      <c r="AE229" s="36"/>
      <c r="AF229" s="36"/>
      <c r="AG229" s="36"/>
      <c r="AH229" s="36"/>
      <c r="AI229" s="36"/>
      <c r="AJ229" s="36"/>
      <c r="AK229" s="36"/>
      <c r="AL229" s="36"/>
      <c r="AM229" s="36"/>
      <c r="AN229" s="36"/>
      <c r="AO229" s="36"/>
      <c r="AP229" s="36"/>
    </row>
    <row r="230" spans="1:42" x14ac:dyDescent="0.25">
      <c r="A230" s="36"/>
      <c r="B230" s="36"/>
      <c r="C230" s="36"/>
      <c r="D230" s="36"/>
      <c r="E230" s="36"/>
      <c r="F230" s="36"/>
      <c r="G230" s="36"/>
      <c r="H230" s="36"/>
      <c r="I230" s="36"/>
      <c r="J230" s="36"/>
      <c r="K230" s="36"/>
      <c r="L230" s="36"/>
      <c r="M230" s="36"/>
      <c r="N230" s="36"/>
      <c r="O230" s="36"/>
      <c r="P230" s="36"/>
      <c r="Q230" s="36"/>
      <c r="R230" s="36"/>
      <c r="S230" s="36"/>
      <c r="T230" s="36"/>
      <c r="U230" s="36"/>
      <c r="V230" s="36"/>
      <c r="W230" s="36"/>
      <c r="X230" s="36"/>
      <c r="Y230" s="36"/>
      <c r="Z230" s="36"/>
      <c r="AA230" s="36"/>
      <c r="AB230" s="36"/>
      <c r="AC230" s="36"/>
      <c r="AD230" s="36"/>
      <c r="AE230" s="36"/>
      <c r="AF230" s="36"/>
      <c r="AG230" s="36"/>
      <c r="AH230" s="36"/>
      <c r="AI230" s="36"/>
      <c r="AJ230" s="36"/>
      <c r="AK230" s="36"/>
      <c r="AL230" s="36"/>
      <c r="AM230" s="36"/>
      <c r="AN230" s="36"/>
      <c r="AO230" s="36"/>
      <c r="AP230" s="36"/>
    </row>
    <row r="231" spans="1:42" x14ac:dyDescent="0.25">
      <c r="A231" s="36"/>
      <c r="B231" s="36"/>
      <c r="C231" s="36"/>
      <c r="D231" s="36"/>
      <c r="E231" s="36"/>
      <c r="F231" s="36"/>
      <c r="G231" s="36"/>
      <c r="H231" s="36"/>
      <c r="I231" s="36"/>
      <c r="J231" s="36"/>
      <c r="K231" s="36"/>
      <c r="L231" s="36"/>
      <c r="M231" s="36"/>
      <c r="N231" s="36"/>
      <c r="O231" s="36"/>
      <c r="P231" s="36"/>
      <c r="Q231" s="36"/>
      <c r="R231" s="36"/>
      <c r="S231" s="36"/>
      <c r="T231" s="36"/>
      <c r="U231" s="36"/>
      <c r="V231" s="36"/>
      <c r="W231" s="36"/>
      <c r="X231" s="36"/>
      <c r="Y231" s="36"/>
      <c r="Z231" s="36"/>
      <c r="AA231" s="36"/>
      <c r="AB231" s="36"/>
      <c r="AC231" s="36"/>
      <c r="AD231" s="36"/>
      <c r="AE231" s="36"/>
      <c r="AF231" s="36"/>
      <c r="AG231" s="36"/>
      <c r="AH231" s="36"/>
      <c r="AI231" s="36"/>
      <c r="AJ231" s="36"/>
      <c r="AK231" s="36"/>
      <c r="AL231" s="36"/>
      <c r="AM231" s="36"/>
      <c r="AN231" s="36"/>
      <c r="AO231" s="36"/>
      <c r="AP231" s="36"/>
    </row>
    <row r="232" spans="1:42" x14ac:dyDescent="0.25">
      <c r="A232" s="36"/>
      <c r="B232" s="36"/>
      <c r="C232" s="36"/>
      <c r="D232" s="36"/>
      <c r="E232" s="36"/>
      <c r="F232" s="36"/>
      <c r="G232" s="36"/>
      <c r="H232" s="36"/>
      <c r="I232" s="36"/>
      <c r="J232" s="36"/>
      <c r="K232" s="36"/>
      <c r="L232" s="36"/>
      <c r="M232" s="36"/>
      <c r="N232" s="36"/>
      <c r="O232" s="36"/>
      <c r="P232" s="36"/>
      <c r="Q232" s="36"/>
      <c r="R232" s="36"/>
      <c r="S232" s="36"/>
      <c r="T232" s="36"/>
      <c r="U232" s="36"/>
      <c r="V232" s="36"/>
      <c r="W232" s="36"/>
      <c r="X232" s="36"/>
      <c r="Y232" s="36"/>
      <c r="Z232" s="36"/>
      <c r="AA232" s="36"/>
      <c r="AB232" s="36"/>
      <c r="AC232" s="36"/>
      <c r="AD232" s="36"/>
      <c r="AE232" s="36"/>
      <c r="AF232" s="36"/>
      <c r="AG232" s="36"/>
      <c r="AH232" s="36"/>
      <c r="AI232" s="36"/>
      <c r="AJ232" s="36"/>
      <c r="AK232" s="36"/>
      <c r="AL232" s="36"/>
      <c r="AM232" s="36"/>
      <c r="AN232" s="36"/>
      <c r="AO232" s="36"/>
      <c r="AP232" s="36"/>
    </row>
    <row r="233" spans="1:42" x14ac:dyDescent="0.25">
      <c r="A233" s="36"/>
      <c r="B233" s="36"/>
      <c r="C233" s="36"/>
      <c r="D233" s="36"/>
      <c r="E233" s="36"/>
      <c r="F233" s="36"/>
      <c r="G233" s="36"/>
      <c r="H233" s="36"/>
      <c r="I233" s="36"/>
      <c r="J233" s="36"/>
      <c r="K233" s="36"/>
      <c r="L233" s="36"/>
      <c r="M233" s="36"/>
      <c r="N233" s="36"/>
      <c r="O233" s="36"/>
      <c r="P233" s="36"/>
      <c r="Q233" s="36"/>
      <c r="R233" s="36"/>
      <c r="S233" s="36"/>
      <c r="T233" s="36"/>
      <c r="U233" s="36"/>
      <c r="V233" s="36"/>
      <c r="W233" s="36"/>
      <c r="X233" s="36"/>
      <c r="Y233" s="36"/>
      <c r="Z233" s="36"/>
      <c r="AA233" s="36"/>
      <c r="AB233" s="36"/>
      <c r="AC233" s="36"/>
      <c r="AD233" s="36"/>
      <c r="AE233" s="36"/>
      <c r="AF233" s="36"/>
      <c r="AG233" s="36"/>
      <c r="AH233" s="36"/>
      <c r="AI233" s="36"/>
      <c r="AJ233" s="36"/>
      <c r="AK233" s="36"/>
      <c r="AL233" s="36"/>
      <c r="AM233" s="36"/>
      <c r="AN233" s="36"/>
      <c r="AO233" s="36"/>
      <c r="AP233" s="36"/>
    </row>
    <row r="234" spans="1:42" x14ac:dyDescent="0.25">
      <c r="A234" s="36"/>
      <c r="B234" s="36"/>
      <c r="C234" s="36"/>
      <c r="D234" s="36"/>
      <c r="E234" s="36"/>
      <c r="F234" s="36"/>
      <c r="G234" s="36"/>
      <c r="H234" s="36"/>
      <c r="I234" s="36"/>
      <c r="J234" s="36"/>
      <c r="K234" s="36"/>
      <c r="L234" s="36"/>
      <c r="M234" s="36"/>
      <c r="N234" s="36"/>
      <c r="O234" s="36"/>
      <c r="P234" s="36"/>
      <c r="Q234" s="36"/>
      <c r="R234" s="36"/>
      <c r="S234" s="36"/>
      <c r="T234" s="36"/>
      <c r="U234" s="36"/>
      <c r="V234" s="36"/>
      <c r="W234" s="36"/>
      <c r="X234" s="36"/>
      <c r="Y234" s="36"/>
      <c r="Z234" s="36"/>
      <c r="AA234" s="36"/>
      <c r="AB234" s="36"/>
      <c r="AC234" s="36"/>
      <c r="AD234" s="36"/>
      <c r="AE234" s="36"/>
      <c r="AF234" s="36"/>
      <c r="AG234" s="36"/>
      <c r="AH234" s="36"/>
      <c r="AI234" s="36"/>
      <c r="AJ234" s="36"/>
      <c r="AK234" s="36"/>
      <c r="AL234" s="36"/>
      <c r="AM234" s="36"/>
      <c r="AN234" s="36"/>
      <c r="AO234" s="36"/>
      <c r="AP234" s="36"/>
    </row>
    <row r="235" spans="1:42" x14ac:dyDescent="0.25">
      <c r="A235" s="36"/>
      <c r="B235" s="36"/>
      <c r="C235" s="36"/>
      <c r="D235" s="36"/>
      <c r="E235" s="36"/>
      <c r="F235" s="36"/>
      <c r="G235" s="36"/>
      <c r="H235" s="36"/>
      <c r="I235" s="36"/>
      <c r="J235" s="36"/>
      <c r="K235" s="36"/>
      <c r="L235" s="36"/>
      <c r="M235" s="36"/>
      <c r="N235" s="36"/>
      <c r="O235" s="36"/>
      <c r="P235" s="36"/>
      <c r="Q235" s="36"/>
      <c r="R235" s="36"/>
      <c r="S235" s="36"/>
      <c r="T235" s="36"/>
      <c r="U235" s="36"/>
      <c r="V235" s="36"/>
      <c r="W235" s="36"/>
      <c r="X235" s="36"/>
      <c r="Y235" s="36"/>
      <c r="Z235" s="36"/>
      <c r="AA235" s="36"/>
      <c r="AB235" s="36"/>
      <c r="AC235" s="36"/>
      <c r="AD235" s="36"/>
      <c r="AE235" s="36"/>
      <c r="AF235" s="36"/>
      <c r="AG235" s="36"/>
      <c r="AH235" s="36"/>
      <c r="AI235" s="36"/>
      <c r="AJ235" s="36"/>
      <c r="AK235" s="36"/>
      <c r="AL235" s="36"/>
      <c r="AM235" s="36"/>
      <c r="AN235" s="36"/>
      <c r="AO235" s="36"/>
      <c r="AP235" s="36"/>
    </row>
    <row r="236" spans="1:42" x14ac:dyDescent="0.25">
      <c r="A236" s="36"/>
      <c r="B236" s="36"/>
      <c r="C236" s="36"/>
      <c r="D236" s="36"/>
      <c r="E236" s="36"/>
      <c r="F236" s="36"/>
      <c r="G236" s="36"/>
      <c r="H236" s="36"/>
      <c r="I236" s="36"/>
      <c r="J236" s="36"/>
      <c r="K236" s="36"/>
      <c r="L236" s="36"/>
      <c r="M236" s="36"/>
      <c r="N236" s="36"/>
      <c r="O236" s="36"/>
      <c r="P236" s="36"/>
      <c r="Q236" s="36"/>
      <c r="R236" s="36"/>
      <c r="S236" s="36"/>
      <c r="T236" s="36"/>
      <c r="U236" s="36"/>
      <c r="V236" s="36"/>
      <c r="W236" s="36"/>
      <c r="X236" s="36"/>
      <c r="Y236" s="36"/>
      <c r="Z236" s="36"/>
      <c r="AA236" s="36"/>
      <c r="AB236" s="36"/>
      <c r="AC236" s="36"/>
      <c r="AD236" s="36"/>
      <c r="AE236" s="36"/>
      <c r="AF236" s="36"/>
      <c r="AG236" s="36"/>
      <c r="AH236" s="36"/>
      <c r="AI236" s="36"/>
      <c r="AJ236" s="36"/>
      <c r="AK236" s="36"/>
      <c r="AL236" s="36"/>
      <c r="AM236" s="36"/>
      <c r="AN236" s="36"/>
      <c r="AO236" s="36"/>
      <c r="AP236" s="36"/>
    </row>
    <row r="237" spans="1:42" x14ac:dyDescent="0.25">
      <c r="A237" s="36"/>
      <c r="B237" s="36"/>
      <c r="C237" s="36"/>
      <c r="D237" s="36"/>
      <c r="E237" s="36"/>
      <c r="F237" s="36"/>
      <c r="G237" s="36"/>
      <c r="H237" s="36"/>
      <c r="I237" s="36"/>
      <c r="J237" s="36"/>
      <c r="K237" s="36"/>
      <c r="L237" s="36"/>
      <c r="M237" s="36"/>
      <c r="N237" s="36"/>
      <c r="O237" s="36"/>
      <c r="P237" s="36"/>
      <c r="Q237" s="36"/>
      <c r="R237" s="36"/>
      <c r="S237" s="36"/>
      <c r="T237" s="36"/>
      <c r="U237" s="36"/>
      <c r="V237" s="36"/>
      <c r="W237" s="36"/>
      <c r="X237" s="36"/>
      <c r="Y237" s="36"/>
      <c r="Z237" s="36"/>
      <c r="AA237" s="36"/>
      <c r="AB237" s="36"/>
      <c r="AC237" s="36"/>
      <c r="AD237" s="36"/>
      <c r="AE237" s="36"/>
      <c r="AF237" s="36"/>
      <c r="AG237" s="36"/>
      <c r="AH237" s="36"/>
      <c r="AI237" s="36"/>
      <c r="AJ237" s="36"/>
      <c r="AK237" s="36"/>
      <c r="AL237" s="36"/>
      <c r="AM237" s="36"/>
      <c r="AN237" s="36"/>
      <c r="AO237" s="36"/>
      <c r="AP237" s="36"/>
    </row>
    <row r="238" spans="1:42" x14ac:dyDescent="0.25">
      <c r="A238" s="36"/>
      <c r="B238" s="36"/>
      <c r="C238" s="36"/>
      <c r="D238" s="36"/>
      <c r="E238" s="36"/>
      <c r="F238" s="36"/>
      <c r="G238" s="36"/>
      <c r="H238" s="36"/>
      <c r="I238" s="36"/>
      <c r="J238" s="36"/>
      <c r="K238" s="36"/>
      <c r="L238" s="36"/>
      <c r="M238" s="36"/>
      <c r="N238" s="36"/>
      <c r="O238" s="36"/>
      <c r="P238" s="36"/>
      <c r="Q238" s="36"/>
      <c r="R238" s="36"/>
      <c r="S238" s="36"/>
      <c r="T238" s="36"/>
      <c r="U238" s="36"/>
      <c r="V238" s="36"/>
      <c r="W238" s="36"/>
      <c r="X238" s="36"/>
      <c r="Y238" s="36"/>
      <c r="Z238" s="36"/>
      <c r="AA238" s="36"/>
      <c r="AB238" s="36"/>
      <c r="AC238" s="36"/>
      <c r="AD238" s="36"/>
      <c r="AE238" s="36"/>
      <c r="AF238" s="36"/>
      <c r="AG238" s="36"/>
      <c r="AH238" s="36"/>
      <c r="AI238" s="36"/>
      <c r="AJ238" s="36"/>
      <c r="AK238" s="36"/>
      <c r="AL238" s="36"/>
      <c r="AM238" s="36"/>
      <c r="AN238" s="36"/>
      <c r="AO238" s="36"/>
      <c r="AP238" s="36"/>
    </row>
    <row r="239" spans="1:42" x14ac:dyDescent="0.25">
      <c r="A239" s="36"/>
      <c r="B239" s="36"/>
      <c r="C239" s="36"/>
      <c r="D239" s="36"/>
      <c r="E239" s="36"/>
      <c r="F239" s="36"/>
      <c r="G239" s="36"/>
      <c r="H239" s="36"/>
      <c r="I239" s="36"/>
      <c r="J239" s="36"/>
      <c r="K239" s="36"/>
      <c r="L239" s="36"/>
      <c r="M239" s="36"/>
      <c r="N239" s="36"/>
      <c r="O239" s="36"/>
      <c r="P239" s="36"/>
      <c r="Q239" s="36"/>
      <c r="R239" s="36"/>
      <c r="S239" s="36"/>
      <c r="T239" s="36"/>
      <c r="U239" s="36"/>
      <c r="V239" s="36"/>
      <c r="W239" s="36"/>
      <c r="X239" s="36"/>
      <c r="Y239" s="36"/>
      <c r="Z239" s="36"/>
      <c r="AA239" s="36"/>
      <c r="AB239" s="36"/>
      <c r="AC239" s="36"/>
      <c r="AD239" s="36"/>
      <c r="AE239" s="36"/>
      <c r="AF239" s="36"/>
      <c r="AG239" s="36"/>
      <c r="AH239" s="36"/>
      <c r="AI239" s="36"/>
      <c r="AJ239" s="36"/>
      <c r="AK239" s="36"/>
      <c r="AL239" s="36"/>
      <c r="AM239" s="36"/>
      <c r="AN239" s="36"/>
      <c r="AO239" s="36"/>
      <c r="AP239" s="36"/>
    </row>
    <row r="240" spans="1:42" x14ac:dyDescent="0.25">
      <c r="A240" s="36"/>
      <c r="B240" s="36"/>
      <c r="C240" s="36"/>
      <c r="D240" s="36"/>
      <c r="E240" s="36"/>
      <c r="F240" s="36"/>
      <c r="G240" s="36"/>
      <c r="H240" s="36"/>
      <c r="I240" s="36"/>
      <c r="J240" s="36"/>
      <c r="K240" s="36"/>
      <c r="L240" s="36"/>
      <c r="M240" s="36"/>
      <c r="N240" s="36"/>
      <c r="O240" s="36"/>
      <c r="P240" s="36"/>
      <c r="Q240" s="36"/>
      <c r="R240" s="36"/>
      <c r="S240" s="36"/>
      <c r="T240" s="36"/>
      <c r="U240" s="36"/>
      <c r="V240" s="36"/>
      <c r="W240" s="36"/>
      <c r="X240" s="36"/>
      <c r="Y240" s="36"/>
      <c r="Z240" s="36"/>
      <c r="AA240" s="36"/>
      <c r="AB240" s="36"/>
      <c r="AC240" s="36"/>
      <c r="AD240" s="36"/>
      <c r="AE240" s="36"/>
      <c r="AF240" s="36"/>
      <c r="AG240" s="36"/>
      <c r="AH240" s="36"/>
      <c r="AI240" s="36"/>
      <c r="AJ240" s="36"/>
      <c r="AK240" s="36"/>
      <c r="AL240" s="36"/>
      <c r="AM240" s="36"/>
      <c r="AN240" s="36"/>
      <c r="AO240" s="36"/>
      <c r="AP240" s="36"/>
    </row>
    <row r="241" spans="1:42" x14ac:dyDescent="0.25">
      <c r="A241" s="36"/>
      <c r="B241" s="36"/>
      <c r="C241" s="36"/>
      <c r="D241" s="36"/>
      <c r="E241" s="36"/>
      <c r="F241" s="36"/>
      <c r="G241" s="36"/>
      <c r="H241" s="36"/>
      <c r="I241" s="36"/>
      <c r="J241" s="36"/>
      <c r="K241" s="36"/>
      <c r="L241" s="36"/>
      <c r="M241" s="36"/>
      <c r="N241" s="36"/>
      <c r="O241" s="36"/>
      <c r="P241" s="36"/>
      <c r="Q241" s="36"/>
      <c r="R241" s="36"/>
      <c r="S241" s="36"/>
      <c r="T241" s="36"/>
      <c r="U241" s="36"/>
      <c r="V241" s="36"/>
      <c r="W241" s="36"/>
      <c r="X241" s="36"/>
      <c r="Y241" s="36"/>
      <c r="Z241" s="36"/>
      <c r="AA241" s="36"/>
      <c r="AB241" s="36"/>
      <c r="AC241" s="36"/>
      <c r="AD241" s="36"/>
      <c r="AE241" s="36"/>
      <c r="AF241" s="36"/>
      <c r="AG241" s="36"/>
      <c r="AH241" s="36"/>
      <c r="AI241" s="36"/>
      <c r="AJ241" s="36"/>
      <c r="AK241" s="36"/>
      <c r="AL241" s="36"/>
      <c r="AM241" s="36"/>
      <c r="AN241" s="36"/>
      <c r="AO241" s="36"/>
      <c r="AP241" s="36"/>
    </row>
    <row r="242" spans="1:42" x14ac:dyDescent="0.25">
      <c r="A242" s="36"/>
      <c r="B242" s="36"/>
      <c r="C242" s="36"/>
      <c r="D242" s="36"/>
      <c r="E242" s="36"/>
      <c r="F242" s="36"/>
      <c r="G242" s="36"/>
      <c r="H242" s="36"/>
      <c r="I242" s="36"/>
      <c r="J242" s="36"/>
      <c r="K242" s="36"/>
      <c r="L242" s="36"/>
      <c r="M242" s="36"/>
      <c r="N242" s="36"/>
      <c r="O242" s="36"/>
      <c r="P242" s="36"/>
      <c r="Q242" s="36"/>
      <c r="R242" s="36"/>
      <c r="S242" s="36"/>
      <c r="T242" s="36"/>
      <c r="U242" s="36"/>
      <c r="V242" s="36"/>
      <c r="W242" s="36"/>
      <c r="X242" s="36"/>
      <c r="Y242" s="36"/>
      <c r="Z242" s="36"/>
      <c r="AA242" s="36"/>
      <c r="AB242" s="36"/>
      <c r="AC242" s="36"/>
      <c r="AD242" s="36"/>
      <c r="AE242" s="36"/>
      <c r="AF242" s="36"/>
      <c r="AG242" s="36"/>
      <c r="AH242" s="36"/>
      <c r="AI242" s="36"/>
      <c r="AJ242" s="36"/>
      <c r="AK242" s="36"/>
      <c r="AL242" s="36"/>
      <c r="AM242" s="36"/>
      <c r="AN242" s="36"/>
      <c r="AO242" s="36"/>
      <c r="AP242" s="36"/>
    </row>
    <row r="243" spans="1:42" x14ac:dyDescent="0.25">
      <c r="A243" s="36"/>
      <c r="B243" s="36"/>
      <c r="C243" s="36"/>
      <c r="D243" s="36"/>
      <c r="E243" s="36"/>
      <c r="F243" s="36"/>
      <c r="G243" s="36"/>
      <c r="H243" s="36"/>
      <c r="I243" s="36"/>
      <c r="J243" s="36"/>
      <c r="K243" s="36"/>
      <c r="L243" s="36"/>
      <c r="M243" s="36"/>
      <c r="N243" s="36"/>
      <c r="O243" s="36"/>
      <c r="P243" s="36"/>
      <c r="Q243" s="36"/>
      <c r="R243" s="36"/>
      <c r="S243" s="36"/>
      <c r="T243" s="36"/>
      <c r="U243" s="36"/>
      <c r="V243" s="36"/>
      <c r="W243" s="36"/>
      <c r="X243" s="36"/>
      <c r="Y243" s="36"/>
      <c r="Z243" s="36"/>
      <c r="AA243" s="36"/>
      <c r="AB243" s="36"/>
      <c r="AC243" s="36"/>
      <c r="AD243" s="36"/>
      <c r="AE243" s="36"/>
      <c r="AF243" s="36"/>
      <c r="AG243" s="36"/>
      <c r="AH243" s="36"/>
      <c r="AI243" s="36"/>
      <c r="AJ243" s="36"/>
      <c r="AK243" s="36"/>
      <c r="AL243" s="36"/>
      <c r="AM243" s="36"/>
      <c r="AN243" s="36"/>
      <c r="AO243" s="36"/>
      <c r="AP243" s="36"/>
    </row>
    <row r="244" spans="1:42" x14ac:dyDescent="0.25">
      <c r="A244" s="36"/>
      <c r="B244" s="36"/>
      <c r="C244" s="36"/>
      <c r="D244" s="36"/>
      <c r="E244" s="36"/>
      <c r="F244" s="36"/>
      <c r="G244" s="36"/>
      <c r="H244" s="36"/>
      <c r="I244" s="36"/>
      <c r="J244" s="36"/>
      <c r="K244" s="36"/>
      <c r="L244" s="36"/>
      <c r="M244" s="36"/>
      <c r="N244" s="36"/>
      <c r="O244" s="36"/>
      <c r="P244" s="36"/>
      <c r="Q244" s="36"/>
      <c r="R244" s="36"/>
      <c r="S244" s="36"/>
      <c r="T244" s="36"/>
      <c r="U244" s="36"/>
      <c r="V244" s="36"/>
      <c r="W244" s="36"/>
      <c r="X244" s="36"/>
      <c r="Y244" s="36"/>
      <c r="Z244" s="36"/>
      <c r="AA244" s="36"/>
      <c r="AB244" s="36"/>
      <c r="AC244" s="36"/>
      <c r="AD244" s="36"/>
      <c r="AE244" s="36"/>
      <c r="AF244" s="36"/>
      <c r="AG244" s="36"/>
      <c r="AH244" s="36"/>
      <c r="AI244" s="36"/>
      <c r="AJ244" s="36"/>
      <c r="AK244" s="36"/>
      <c r="AL244" s="36"/>
      <c r="AM244" s="36"/>
      <c r="AN244" s="36"/>
      <c r="AO244" s="36"/>
      <c r="AP244" s="36"/>
    </row>
    <row r="245" spans="1:42" x14ac:dyDescent="0.25">
      <c r="A245" s="36"/>
      <c r="B245" s="36"/>
      <c r="C245" s="36"/>
      <c r="D245" s="36"/>
      <c r="E245" s="36"/>
      <c r="F245" s="36"/>
      <c r="G245" s="36"/>
      <c r="H245" s="36"/>
      <c r="I245" s="36"/>
      <c r="J245" s="36"/>
      <c r="K245" s="36"/>
      <c r="L245" s="36"/>
      <c r="M245" s="36"/>
      <c r="N245" s="36"/>
      <c r="O245" s="36"/>
      <c r="P245" s="36"/>
      <c r="Q245" s="36"/>
      <c r="R245" s="36"/>
      <c r="S245" s="36"/>
      <c r="T245" s="36"/>
      <c r="U245" s="36"/>
      <c r="V245" s="36"/>
      <c r="W245" s="36"/>
      <c r="X245" s="36"/>
      <c r="Y245" s="36"/>
      <c r="Z245" s="36"/>
      <c r="AA245" s="36"/>
      <c r="AB245" s="36"/>
      <c r="AC245" s="36"/>
      <c r="AD245" s="36"/>
      <c r="AE245" s="36"/>
      <c r="AF245" s="36"/>
      <c r="AG245" s="36"/>
      <c r="AH245" s="36"/>
      <c r="AI245" s="36"/>
      <c r="AJ245" s="36"/>
      <c r="AK245" s="36"/>
      <c r="AL245" s="36"/>
      <c r="AM245" s="36"/>
      <c r="AN245" s="36"/>
      <c r="AO245" s="36"/>
      <c r="AP245" s="36"/>
    </row>
    <row r="246" spans="1:42" x14ac:dyDescent="0.25">
      <c r="A246" s="36"/>
      <c r="B246" s="36"/>
      <c r="C246" s="36"/>
      <c r="D246" s="36"/>
      <c r="E246" s="36"/>
      <c r="F246" s="36"/>
      <c r="G246" s="36"/>
      <c r="H246" s="36"/>
      <c r="I246" s="36"/>
      <c r="J246" s="36"/>
      <c r="K246" s="36"/>
      <c r="L246" s="36"/>
      <c r="M246" s="36"/>
      <c r="N246" s="36"/>
      <c r="O246" s="36"/>
      <c r="P246" s="36"/>
      <c r="Q246" s="36"/>
      <c r="R246" s="36"/>
      <c r="S246" s="36"/>
      <c r="T246" s="36"/>
      <c r="U246" s="36"/>
      <c r="V246" s="36"/>
      <c r="W246" s="36"/>
      <c r="X246" s="36"/>
      <c r="Y246" s="36"/>
      <c r="Z246" s="36"/>
      <c r="AA246" s="36"/>
      <c r="AB246" s="36"/>
      <c r="AC246" s="36"/>
      <c r="AD246" s="36"/>
      <c r="AE246" s="36"/>
      <c r="AF246" s="36"/>
      <c r="AG246" s="36"/>
      <c r="AH246" s="36"/>
      <c r="AI246" s="36"/>
      <c r="AJ246" s="36"/>
      <c r="AK246" s="36"/>
      <c r="AL246" s="36"/>
      <c r="AM246" s="36"/>
      <c r="AN246" s="36"/>
      <c r="AO246" s="36"/>
      <c r="AP246" s="36"/>
    </row>
    <row r="247" spans="1:42" x14ac:dyDescent="0.25">
      <c r="A247" s="36"/>
      <c r="B247" s="36"/>
      <c r="C247" s="36"/>
      <c r="D247" s="36"/>
      <c r="E247" s="36"/>
      <c r="F247" s="36"/>
      <c r="G247" s="36"/>
      <c r="H247" s="36"/>
      <c r="I247" s="36"/>
      <c r="J247" s="36"/>
      <c r="K247" s="36"/>
      <c r="L247" s="36"/>
      <c r="M247" s="36"/>
      <c r="N247" s="36"/>
      <c r="O247" s="36"/>
      <c r="P247" s="36"/>
      <c r="Q247" s="36"/>
      <c r="R247" s="36"/>
      <c r="S247" s="36"/>
      <c r="T247" s="36"/>
      <c r="U247" s="36"/>
      <c r="V247" s="36"/>
      <c r="W247" s="36"/>
      <c r="X247" s="36"/>
      <c r="Y247" s="36"/>
      <c r="Z247" s="36"/>
      <c r="AA247" s="36"/>
      <c r="AB247" s="36"/>
      <c r="AC247" s="36"/>
      <c r="AD247" s="36"/>
      <c r="AE247" s="36"/>
      <c r="AF247" s="36"/>
      <c r="AG247" s="36"/>
      <c r="AH247" s="36"/>
      <c r="AI247" s="36"/>
      <c r="AJ247" s="36"/>
      <c r="AK247" s="36"/>
      <c r="AL247" s="36"/>
      <c r="AM247" s="36"/>
      <c r="AN247" s="36"/>
      <c r="AO247" s="36"/>
      <c r="AP247" s="36"/>
    </row>
    <row r="248" spans="1:42" x14ac:dyDescent="0.25">
      <c r="A248" s="36"/>
      <c r="B248" s="36"/>
      <c r="C248" s="36"/>
      <c r="D248" s="36"/>
      <c r="E248" s="36"/>
      <c r="F248" s="36"/>
      <c r="G248" s="36"/>
      <c r="H248" s="36"/>
      <c r="I248" s="36"/>
      <c r="J248" s="36"/>
      <c r="K248" s="36"/>
      <c r="L248" s="36"/>
      <c r="M248" s="36"/>
      <c r="N248" s="36"/>
      <c r="O248" s="36"/>
      <c r="P248" s="36"/>
      <c r="Q248" s="36"/>
      <c r="R248" s="36"/>
      <c r="S248" s="36"/>
      <c r="T248" s="36"/>
      <c r="U248" s="36"/>
      <c r="V248" s="36"/>
      <c r="W248" s="36"/>
      <c r="X248" s="36"/>
      <c r="Y248" s="36"/>
      <c r="Z248" s="36"/>
      <c r="AA248" s="36"/>
      <c r="AB248" s="36"/>
      <c r="AC248" s="36"/>
      <c r="AD248" s="36"/>
      <c r="AE248" s="36"/>
      <c r="AF248" s="36"/>
      <c r="AG248" s="36"/>
      <c r="AH248" s="36"/>
      <c r="AI248" s="36"/>
      <c r="AJ248" s="36"/>
      <c r="AK248" s="36"/>
      <c r="AL248" s="36"/>
      <c r="AM248" s="36"/>
      <c r="AN248" s="36"/>
      <c r="AO248" s="36"/>
      <c r="AP248" s="36"/>
    </row>
    <row r="249" spans="1:42" x14ac:dyDescent="0.25">
      <c r="A249" s="36"/>
      <c r="B249" s="36"/>
      <c r="C249" s="36"/>
      <c r="D249" s="36"/>
      <c r="E249" s="36"/>
      <c r="F249" s="36"/>
      <c r="G249" s="36"/>
      <c r="H249" s="36"/>
      <c r="I249" s="36"/>
      <c r="J249" s="36"/>
      <c r="K249" s="36"/>
      <c r="L249" s="36"/>
      <c r="M249" s="36"/>
      <c r="N249" s="36"/>
      <c r="O249" s="36"/>
      <c r="P249" s="36"/>
      <c r="Q249" s="36"/>
      <c r="R249" s="36"/>
      <c r="S249" s="36"/>
      <c r="T249" s="36"/>
      <c r="U249" s="36"/>
      <c r="V249" s="36"/>
      <c r="W249" s="36"/>
      <c r="X249" s="36"/>
      <c r="Y249" s="36"/>
      <c r="Z249" s="36"/>
      <c r="AA249" s="36"/>
      <c r="AB249" s="36"/>
      <c r="AC249" s="36"/>
      <c r="AD249" s="36"/>
      <c r="AE249" s="36"/>
      <c r="AF249" s="36"/>
      <c r="AG249" s="36"/>
      <c r="AH249" s="36"/>
      <c r="AI249" s="36"/>
      <c r="AJ249" s="36"/>
      <c r="AK249" s="36"/>
      <c r="AL249" s="36"/>
      <c r="AM249" s="36"/>
      <c r="AN249" s="36"/>
      <c r="AO249" s="36"/>
      <c r="AP249" s="36"/>
    </row>
    <row r="250" spans="1:42" x14ac:dyDescent="0.25">
      <c r="A250" s="36"/>
      <c r="B250" s="36"/>
      <c r="C250" s="36"/>
      <c r="D250" s="36"/>
      <c r="E250" s="36"/>
      <c r="F250" s="36"/>
      <c r="G250" s="36"/>
      <c r="H250" s="36"/>
      <c r="I250" s="36"/>
      <c r="J250" s="36"/>
      <c r="K250" s="36"/>
      <c r="L250" s="36"/>
      <c r="M250" s="36"/>
      <c r="N250" s="36"/>
      <c r="O250" s="36"/>
      <c r="P250" s="36"/>
      <c r="Q250" s="36"/>
      <c r="R250" s="36"/>
      <c r="S250" s="36"/>
      <c r="T250" s="36"/>
      <c r="U250" s="36"/>
      <c r="V250" s="36"/>
      <c r="W250" s="36"/>
      <c r="X250" s="36"/>
      <c r="Y250" s="36"/>
      <c r="Z250" s="36"/>
      <c r="AA250" s="36"/>
      <c r="AB250" s="36"/>
      <c r="AC250" s="36"/>
      <c r="AD250" s="36"/>
      <c r="AE250" s="36"/>
      <c r="AF250" s="36"/>
      <c r="AG250" s="36"/>
      <c r="AH250" s="36"/>
      <c r="AI250" s="36"/>
      <c r="AJ250" s="36"/>
      <c r="AK250" s="36"/>
      <c r="AL250" s="36"/>
      <c r="AM250" s="36"/>
      <c r="AN250" s="36"/>
      <c r="AO250" s="36"/>
      <c r="AP250" s="36"/>
    </row>
    <row r="251" spans="1:42" x14ac:dyDescent="0.25">
      <c r="A251" s="36"/>
      <c r="B251" s="36"/>
      <c r="C251" s="36"/>
      <c r="D251" s="36"/>
      <c r="E251" s="36"/>
      <c r="F251" s="36"/>
      <c r="G251" s="36"/>
      <c r="H251" s="36"/>
      <c r="I251" s="36"/>
      <c r="J251" s="36"/>
      <c r="K251" s="36"/>
      <c r="L251" s="36"/>
      <c r="M251" s="36"/>
      <c r="N251" s="36"/>
      <c r="O251" s="36"/>
      <c r="P251" s="36"/>
      <c r="Q251" s="36"/>
      <c r="R251" s="36"/>
      <c r="S251" s="36"/>
      <c r="T251" s="36"/>
      <c r="U251" s="36"/>
      <c r="V251" s="36"/>
      <c r="W251" s="36"/>
      <c r="X251" s="36"/>
      <c r="Y251" s="36"/>
      <c r="Z251" s="36"/>
      <c r="AA251" s="36"/>
      <c r="AB251" s="36"/>
      <c r="AC251" s="36"/>
      <c r="AD251" s="36"/>
      <c r="AE251" s="36"/>
      <c r="AF251" s="36"/>
      <c r="AG251" s="36"/>
      <c r="AH251" s="36"/>
      <c r="AI251" s="36"/>
      <c r="AJ251" s="36"/>
      <c r="AK251" s="36"/>
      <c r="AL251" s="36"/>
      <c r="AM251" s="36"/>
      <c r="AN251" s="36"/>
      <c r="AO251" s="36"/>
      <c r="AP251" s="36"/>
    </row>
    <row r="252" spans="1:42" x14ac:dyDescent="0.25">
      <c r="A252" s="36"/>
      <c r="B252" s="36"/>
      <c r="C252" s="36"/>
      <c r="D252" s="36"/>
      <c r="E252" s="36"/>
      <c r="F252" s="36"/>
      <c r="G252" s="36"/>
      <c r="H252" s="36"/>
      <c r="I252" s="36"/>
      <c r="J252" s="36"/>
      <c r="K252" s="36"/>
      <c r="L252" s="36"/>
      <c r="M252" s="36"/>
      <c r="N252" s="36"/>
      <c r="O252" s="36"/>
      <c r="P252" s="36"/>
      <c r="Q252" s="36"/>
      <c r="R252" s="36"/>
      <c r="S252" s="36"/>
      <c r="T252" s="36"/>
      <c r="U252" s="36"/>
      <c r="V252" s="36"/>
      <c r="W252" s="36"/>
      <c r="X252" s="36"/>
      <c r="Y252" s="36"/>
      <c r="Z252" s="36"/>
      <c r="AA252" s="36"/>
      <c r="AB252" s="36"/>
      <c r="AC252" s="36"/>
      <c r="AD252" s="36"/>
      <c r="AE252" s="36"/>
      <c r="AF252" s="36"/>
      <c r="AG252" s="36"/>
      <c r="AH252" s="36"/>
      <c r="AI252" s="36"/>
      <c r="AJ252" s="36"/>
      <c r="AK252" s="36"/>
      <c r="AL252" s="36"/>
      <c r="AM252" s="36"/>
      <c r="AN252" s="36"/>
      <c r="AO252" s="36"/>
      <c r="AP252" s="36"/>
    </row>
    <row r="253" spans="1:42" x14ac:dyDescent="0.25">
      <c r="A253" s="36"/>
      <c r="B253" s="36"/>
      <c r="C253" s="36"/>
      <c r="D253" s="36"/>
      <c r="E253" s="36"/>
      <c r="F253" s="36"/>
      <c r="G253" s="36"/>
      <c r="H253" s="36"/>
      <c r="I253" s="36"/>
      <c r="J253" s="36"/>
      <c r="K253" s="36"/>
      <c r="L253" s="36"/>
      <c r="M253" s="36"/>
      <c r="N253" s="36"/>
      <c r="O253" s="36"/>
      <c r="P253" s="36"/>
      <c r="Q253" s="36"/>
      <c r="R253" s="36"/>
      <c r="S253" s="36"/>
      <c r="T253" s="36"/>
      <c r="U253" s="36"/>
      <c r="V253" s="36"/>
      <c r="W253" s="36"/>
      <c r="X253" s="36"/>
      <c r="Y253" s="36"/>
      <c r="Z253" s="36"/>
      <c r="AA253" s="36"/>
      <c r="AB253" s="36"/>
      <c r="AC253" s="36"/>
      <c r="AD253" s="36"/>
      <c r="AE253" s="36"/>
      <c r="AF253" s="36"/>
      <c r="AG253" s="36"/>
      <c r="AH253" s="36"/>
      <c r="AI253" s="36"/>
      <c r="AJ253" s="36"/>
      <c r="AK253" s="36"/>
      <c r="AL253" s="36"/>
      <c r="AM253" s="36"/>
      <c r="AN253" s="36"/>
      <c r="AO253" s="36"/>
      <c r="AP253" s="36"/>
    </row>
    <row r="254" spans="1:42" x14ac:dyDescent="0.25">
      <c r="A254" s="36"/>
      <c r="B254" s="36"/>
      <c r="C254" s="36"/>
      <c r="D254" s="36"/>
      <c r="E254" s="36"/>
      <c r="F254" s="36"/>
      <c r="G254" s="36"/>
      <c r="H254" s="36"/>
      <c r="I254" s="36"/>
      <c r="J254" s="36"/>
      <c r="K254" s="36"/>
      <c r="L254" s="36"/>
      <c r="M254" s="36"/>
      <c r="N254" s="36"/>
      <c r="O254" s="36"/>
      <c r="P254" s="36"/>
      <c r="Q254" s="36"/>
      <c r="R254" s="36"/>
      <c r="S254" s="36"/>
      <c r="T254" s="36"/>
      <c r="U254" s="36"/>
      <c r="V254" s="36"/>
      <c r="W254" s="36"/>
      <c r="X254" s="36"/>
      <c r="Y254" s="36"/>
      <c r="Z254" s="36"/>
      <c r="AA254" s="36"/>
      <c r="AB254" s="36"/>
      <c r="AC254" s="36"/>
      <c r="AD254" s="36"/>
      <c r="AE254" s="36"/>
      <c r="AF254" s="36"/>
      <c r="AG254" s="36"/>
      <c r="AH254" s="36"/>
      <c r="AI254" s="36"/>
      <c r="AJ254" s="36"/>
      <c r="AK254" s="36"/>
      <c r="AL254" s="36"/>
      <c r="AM254" s="36"/>
      <c r="AN254" s="36"/>
      <c r="AO254" s="36"/>
      <c r="AP254" s="36"/>
    </row>
    <row r="255" spans="1:42" x14ac:dyDescent="0.25">
      <c r="A255" s="36"/>
      <c r="B255" s="36"/>
      <c r="C255" s="36"/>
      <c r="D255" s="36"/>
      <c r="E255" s="36"/>
      <c r="F255" s="36"/>
      <c r="G255" s="36"/>
      <c r="H255" s="36"/>
      <c r="I255" s="36"/>
      <c r="J255" s="36"/>
      <c r="K255" s="36"/>
      <c r="L255" s="36"/>
      <c r="M255" s="36"/>
      <c r="N255" s="36"/>
      <c r="O255" s="36"/>
      <c r="P255" s="36"/>
      <c r="Q255" s="36"/>
      <c r="R255" s="36"/>
      <c r="S255" s="36"/>
      <c r="T255" s="36"/>
      <c r="U255" s="36"/>
      <c r="V255" s="36"/>
      <c r="W255" s="36"/>
      <c r="X255" s="36"/>
      <c r="Y255" s="36"/>
      <c r="Z255" s="36"/>
      <c r="AA255" s="36"/>
      <c r="AB255" s="36"/>
      <c r="AC255" s="36"/>
      <c r="AD255" s="36"/>
      <c r="AE255" s="36"/>
      <c r="AF255" s="36"/>
      <c r="AG255" s="36"/>
      <c r="AH255" s="36"/>
      <c r="AI255" s="36"/>
      <c r="AJ255" s="36"/>
      <c r="AK255" s="36"/>
      <c r="AL255" s="36"/>
      <c r="AM255" s="36"/>
      <c r="AN255" s="36"/>
      <c r="AO255" s="36"/>
      <c r="AP255" s="36"/>
    </row>
    <row r="256" spans="1:42" x14ac:dyDescent="0.25">
      <c r="A256" s="36"/>
      <c r="B256" s="36"/>
      <c r="C256" s="36"/>
      <c r="D256" s="36"/>
      <c r="E256" s="36"/>
      <c r="F256" s="36"/>
      <c r="G256" s="36"/>
      <c r="H256" s="36"/>
      <c r="I256" s="36"/>
      <c r="J256" s="36"/>
      <c r="K256" s="36"/>
      <c r="L256" s="36"/>
      <c r="M256" s="36"/>
      <c r="N256" s="36"/>
      <c r="O256" s="36"/>
      <c r="P256" s="36"/>
      <c r="Q256" s="36"/>
      <c r="R256" s="36"/>
      <c r="S256" s="36"/>
      <c r="T256" s="36"/>
      <c r="U256" s="36"/>
      <c r="V256" s="36"/>
      <c r="W256" s="36"/>
      <c r="X256" s="36"/>
      <c r="Y256" s="36"/>
      <c r="Z256" s="36"/>
      <c r="AA256" s="36"/>
      <c r="AB256" s="36"/>
      <c r="AC256" s="36"/>
      <c r="AD256" s="36"/>
      <c r="AE256" s="36"/>
      <c r="AF256" s="36"/>
      <c r="AG256" s="36"/>
      <c r="AH256" s="36"/>
      <c r="AI256" s="36"/>
      <c r="AJ256" s="36"/>
      <c r="AK256" s="36"/>
      <c r="AL256" s="36"/>
      <c r="AM256" s="36"/>
      <c r="AN256" s="36"/>
      <c r="AO256" s="36"/>
      <c r="AP256" s="36"/>
    </row>
    <row r="257" spans="1:42" x14ac:dyDescent="0.25">
      <c r="A257" s="36"/>
      <c r="B257" s="36"/>
      <c r="C257" s="36"/>
      <c r="D257" s="36"/>
      <c r="E257" s="36"/>
      <c r="F257" s="36"/>
      <c r="G257" s="36"/>
      <c r="H257" s="36"/>
      <c r="I257" s="36"/>
      <c r="J257" s="36"/>
      <c r="K257" s="36"/>
      <c r="L257" s="36"/>
      <c r="M257" s="36"/>
      <c r="N257" s="36"/>
      <c r="O257" s="36"/>
      <c r="P257" s="36"/>
      <c r="Q257" s="36"/>
      <c r="R257" s="36"/>
      <c r="S257" s="36"/>
      <c r="T257" s="36"/>
      <c r="U257" s="36"/>
      <c r="V257" s="36"/>
      <c r="W257" s="36"/>
      <c r="X257" s="36"/>
      <c r="Y257" s="36"/>
      <c r="Z257" s="36"/>
      <c r="AA257" s="36"/>
      <c r="AB257" s="36"/>
      <c r="AC257" s="36"/>
      <c r="AD257" s="36"/>
      <c r="AE257" s="36"/>
      <c r="AF257" s="36"/>
      <c r="AG257" s="36"/>
      <c r="AH257" s="36"/>
      <c r="AI257" s="36"/>
      <c r="AJ257" s="36"/>
      <c r="AK257" s="36"/>
      <c r="AL257" s="36"/>
      <c r="AM257" s="36"/>
      <c r="AN257" s="36"/>
      <c r="AO257" s="36"/>
      <c r="AP257" s="36"/>
    </row>
    <row r="258" spans="1:42" x14ac:dyDescent="0.25">
      <c r="A258" s="36"/>
      <c r="B258" s="36"/>
      <c r="C258" s="36"/>
      <c r="D258" s="36"/>
      <c r="E258" s="36"/>
      <c r="F258" s="36"/>
      <c r="G258" s="36"/>
      <c r="H258" s="36"/>
      <c r="I258" s="36"/>
      <c r="J258" s="36"/>
      <c r="K258" s="36"/>
      <c r="L258" s="36"/>
      <c r="M258" s="36"/>
      <c r="N258" s="36"/>
      <c r="O258" s="36"/>
      <c r="P258" s="36"/>
      <c r="Q258" s="36"/>
      <c r="R258" s="36"/>
      <c r="S258" s="36"/>
      <c r="T258" s="36"/>
      <c r="U258" s="36"/>
      <c r="V258" s="36"/>
      <c r="W258" s="36"/>
      <c r="X258" s="36"/>
      <c r="Y258" s="36"/>
      <c r="Z258" s="36"/>
      <c r="AA258" s="36"/>
      <c r="AB258" s="36"/>
      <c r="AC258" s="36"/>
      <c r="AD258" s="36"/>
      <c r="AE258" s="36"/>
      <c r="AF258" s="36"/>
      <c r="AG258" s="36"/>
      <c r="AH258" s="36"/>
      <c r="AI258" s="36"/>
      <c r="AJ258" s="36"/>
      <c r="AK258" s="36"/>
      <c r="AL258" s="36"/>
      <c r="AM258" s="36"/>
      <c r="AN258" s="36"/>
      <c r="AO258" s="36"/>
      <c r="AP258" s="36"/>
    </row>
    <row r="259" spans="1:42" x14ac:dyDescent="0.25">
      <c r="A259" s="36"/>
      <c r="B259" s="36"/>
      <c r="C259" s="36"/>
      <c r="D259" s="36"/>
      <c r="E259" s="36"/>
      <c r="F259" s="36"/>
      <c r="G259" s="36"/>
      <c r="H259" s="36"/>
      <c r="I259" s="36"/>
      <c r="J259" s="36"/>
      <c r="K259" s="36"/>
      <c r="L259" s="36"/>
      <c r="M259" s="36"/>
      <c r="N259" s="36"/>
      <c r="O259" s="36"/>
      <c r="P259" s="36"/>
      <c r="Q259" s="36"/>
      <c r="R259" s="36"/>
      <c r="S259" s="36"/>
      <c r="T259" s="36"/>
      <c r="U259" s="36"/>
      <c r="V259" s="36"/>
      <c r="W259" s="36"/>
      <c r="X259" s="36"/>
      <c r="Y259" s="36"/>
      <c r="Z259" s="36"/>
      <c r="AA259" s="36"/>
      <c r="AB259" s="36"/>
      <c r="AC259" s="36"/>
      <c r="AD259" s="36"/>
      <c r="AE259" s="36"/>
      <c r="AF259" s="36"/>
      <c r="AG259" s="36"/>
      <c r="AH259" s="36"/>
      <c r="AI259" s="36"/>
      <c r="AJ259" s="36"/>
      <c r="AK259" s="36"/>
      <c r="AL259" s="36"/>
      <c r="AM259" s="36"/>
      <c r="AN259" s="36"/>
      <c r="AO259" s="36"/>
      <c r="AP259" s="36"/>
    </row>
    <row r="260" spans="1:42" x14ac:dyDescent="0.25">
      <c r="A260" s="36"/>
      <c r="B260" s="36"/>
      <c r="C260" s="36"/>
      <c r="D260" s="36"/>
      <c r="E260" s="36"/>
      <c r="F260" s="36"/>
      <c r="G260" s="36"/>
      <c r="H260" s="36"/>
      <c r="I260" s="36"/>
      <c r="J260" s="36"/>
      <c r="K260" s="36"/>
      <c r="L260" s="36"/>
      <c r="M260" s="36"/>
      <c r="N260" s="36"/>
      <c r="O260" s="36"/>
      <c r="P260" s="36"/>
      <c r="Q260" s="36"/>
      <c r="R260" s="36"/>
      <c r="S260" s="36"/>
      <c r="T260" s="36"/>
      <c r="U260" s="36"/>
      <c r="V260" s="36"/>
      <c r="W260" s="36"/>
      <c r="X260" s="36"/>
      <c r="Y260" s="36"/>
      <c r="Z260" s="36"/>
      <c r="AA260" s="36"/>
      <c r="AB260" s="36"/>
      <c r="AC260" s="36"/>
      <c r="AD260" s="36"/>
      <c r="AE260" s="36"/>
      <c r="AF260" s="36"/>
      <c r="AG260" s="36"/>
      <c r="AH260" s="36"/>
      <c r="AI260" s="36"/>
      <c r="AJ260" s="36"/>
      <c r="AK260" s="36"/>
      <c r="AL260" s="36"/>
      <c r="AM260" s="36"/>
      <c r="AN260" s="36"/>
      <c r="AO260" s="36"/>
      <c r="AP260" s="36"/>
    </row>
    <row r="261" spans="1:42" x14ac:dyDescent="0.25">
      <c r="A261" s="36"/>
      <c r="B261" s="36"/>
      <c r="C261" s="36"/>
      <c r="D261" s="36"/>
      <c r="E261" s="36"/>
      <c r="F261" s="36"/>
      <c r="G261" s="36"/>
      <c r="H261" s="36"/>
      <c r="I261" s="36"/>
      <c r="J261" s="36"/>
      <c r="K261" s="36"/>
      <c r="L261" s="36"/>
      <c r="M261" s="36"/>
      <c r="N261" s="36"/>
      <c r="O261" s="36"/>
      <c r="P261" s="36"/>
      <c r="Q261" s="36"/>
      <c r="R261" s="36"/>
      <c r="S261" s="36"/>
      <c r="T261" s="36"/>
      <c r="U261" s="36"/>
      <c r="V261" s="36"/>
      <c r="W261" s="36"/>
      <c r="X261" s="36"/>
      <c r="Y261" s="36"/>
      <c r="Z261" s="36"/>
      <c r="AA261" s="36"/>
      <c r="AB261" s="36"/>
      <c r="AC261" s="36"/>
      <c r="AD261" s="36"/>
      <c r="AE261" s="36"/>
      <c r="AF261" s="36"/>
      <c r="AG261" s="36"/>
      <c r="AH261" s="36"/>
      <c r="AI261" s="36"/>
      <c r="AJ261" s="36"/>
      <c r="AK261" s="36"/>
      <c r="AL261" s="36"/>
      <c r="AM261" s="36"/>
      <c r="AN261" s="36"/>
      <c r="AO261" s="36"/>
      <c r="AP261" s="36"/>
    </row>
    <row r="262" spans="1:42" x14ac:dyDescent="0.25">
      <c r="A262" s="36"/>
      <c r="B262" s="36"/>
      <c r="C262" s="36"/>
      <c r="D262" s="36"/>
      <c r="E262" s="36"/>
      <c r="F262" s="36"/>
      <c r="G262" s="36"/>
      <c r="H262" s="36"/>
      <c r="I262" s="36"/>
      <c r="J262" s="36"/>
      <c r="K262" s="36"/>
      <c r="L262" s="36"/>
      <c r="M262" s="36"/>
      <c r="N262" s="36"/>
      <c r="O262" s="36"/>
      <c r="P262" s="36"/>
      <c r="Q262" s="36"/>
      <c r="R262" s="36"/>
      <c r="S262" s="36"/>
      <c r="T262" s="36"/>
      <c r="U262" s="36"/>
      <c r="V262" s="36"/>
      <c r="W262" s="36"/>
      <c r="X262" s="36"/>
      <c r="Y262" s="36"/>
      <c r="Z262" s="36"/>
      <c r="AA262" s="36"/>
      <c r="AB262" s="36"/>
      <c r="AC262" s="36"/>
      <c r="AD262" s="36"/>
      <c r="AE262" s="36"/>
      <c r="AF262" s="36"/>
      <c r="AG262" s="36"/>
      <c r="AH262" s="36"/>
      <c r="AI262" s="36"/>
      <c r="AJ262" s="36"/>
      <c r="AK262" s="36"/>
      <c r="AL262" s="36"/>
      <c r="AM262" s="36"/>
      <c r="AN262" s="36"/>
      <c r="AO262" s="36"/>
      <c r="AP262" s="36"/>
    </row>
    <row r="263" spans="1:42" x14ac:dyDescent="0.25">
      <c r="A263" s="36"/>
      <c r="B263" s="36"/>
      <c r="C263" s="36"/>
      <c r="D263" s="36"/>
      <c r="E263" s="36"/>
      <c r="F263" s="36"/>
      <c r="G263" s="36"/>
      <c r="H263" s="36"/>
      <c r="I263" s="36"/>
      <c r="J263" s="36"/>
      <c r="K263" s="36"/>
      <c r="L263" s="36"/>
      <c r="M263" s="36"/>
      <c r="N263" s="36"/>
      <c r="O263" s="36"/>
      <c r="P263" s="36"/>
      <c r="Q263" s="36"/>
      <c r="R263" s="36"/>
      <c r="S263" s="36"/>
      <c r="T263" s="36"/>
      <c r="U263" s="36"/>
      <c r="V263" s="36"/>
      <c r="W263" s="36"/>
      <c r="X263" s="36"/>
      <c r="Y263" s="36"/>
      <c r="Z263" s="36"/>
      <c r="AA263" s="36"/>
      <c r="AB263" s="36"/>
      <c r="AC263" s="36"/>
      <c r="AD263" s="36"/>
      <c r="AE263" s="36"/>
      <c r="AF263" s="36"/>
      <c r="AG263" s="36"/>
      <c r="AH263" s="36"/>
      <c r="AI263" s="36"/>
      <c r="AJ263" s="36"/>
      <c r="AK263" s="36"/>
      <c r="AL263" s="36"/>
      <c r="AM263" s="36"/>
      <c r="AN263" s="36"/>
      <c r="AO263" s="36"/>
      <c r="AP263" s="36"/>
    </row>
    <row r="264" spans="1:42" x14ac:dyDescent="0.25">
      <c r="A264" s="36"/>
      <c r="B264" s="36"/>
      <c r="C264" s="36"/>
      <c r="D264" s="36"/>
      <c r="E264" s="36"/>
      <c r="F264" s="36"/>
      <c r="G264" s="36"/>
      <c r="H264" s="36"/>
      <c r="I264" s="36"/>
      <c r="J264" s="36"/>
      <c r="K264" s="36"/>
      <c r="L264" s="36"/>
      <c r="M264" s="36"/>
      <c r="N264" s="36"/>
      <c r="O264" s="36"/>
      <c r="P264" s="36"/>
      <c r="Q264" s="36"/>
      <c r="R264" s="36"/>
      <c r="S264" s="36"/>
      <c r="T264" s="36"/>
      <c r="U264" s="36"/>
      <c r="V264" s="36"/>
      <c r="W264" s="36"/>
      <c r="X264" s="36"/>
      <c r="Y264" s="36"/>
      <c r="Z264" s="36"/>
      <c r="AA264" s="36"/>
      <c r="AB264" s="36"/>
      <c r="AC264" s="36"/>
      <c r="AD264" s="36"/>
      <c r="AE264" s="36"/>
      <c r="AF264" s="36"/>
      <c r="AG264" s="36"/>
      <c r="AH264" s="36"/>
      <c r="AI264" s="36"/>
      <c r="AJ264" s="36"/>
      <c r="AK264" s="36"/>
      <c r="AL264" s="36"/>
      <c r="AM264" s="36"/>
      <c r="AN264" s="36"/>
      <c r="AO264" s="36"/>
      <c r="AP264" s="36"/>
    </row>
    <row r="265" spans="1:42" x14ac:dyDescent="0.25">
      <c r="A265" s="36"/>
      <c r="B265" s="36"/>
      <c r="C265" s="36"/>
      <c r="D265" s="36"/>
      <c r="E265" s="36"/>
      <c r="F265" s="36"/>
      <c r="G265" s="36"/>
      <c r="H265" s="36"/>
      <c r="I265" s="36"/>
      <c r="J265" s="36"/>
      <c r="K265" s="36"/>
      <c r="L265" s="36"/>
      <c r="M265" s="36"/>
      <c r="N265" s="36"/>
      <c r="O265" s="36"/>
      <c r="P265" s="36"/>
      <c r="Q265" s="36"/>
      <c r="R265" s="36"/>
      <c r="S265" s="36"/>
      <c r="T265" s="36"/>
      <c r="U265" s="36"/>
      <c r="V265" s="36"/>
      <c r="W265" s="36"/>
      <c r="X265" s="36"/>
      <c r="Y265" s="36"/>
      <c r="Z265" s="36"/>
      <c r="AA265" s="36"/>
      <c r="AB265" s="36"/>
      <c r="AC265" s="36"/>
      <c r="AD265" s="36"/>
      <c r="AE265" s="36"/>
      <c r="AF265" s="36"/>
      <c r="AG265" s="36"/>
      <c r="AH265" s="36"/>
      <c r="AI265" s="36"/>
      <c r="AJ265" s="36"/>
      <c r="AK265" s="36"/>
      <c r="AL265" s="36"/>
      <c r="AM265" s="36"/>
      <c r="AN265" s="36"/>
      <c r="AO265" s="36"/>
      <c r="AP265" s="36"/>
    </row>
    <row r="266" spans="1:42" x14ac:dyDescent="0.25">
      <c r="A266" s="36"/>
      <c r="B266" s="36"/>
      <c r="C266" s="36"/>
      <c r="D266" s="36"/>
      <c r="E266" s="36"/>
      <c r="F266" s="36"/>
      <c r="G266" s="36"/>
      <c r="H266" s="36"/>
      <c r="I266" s="36"/>
      <c r="J266" s="36"/>
      <c r="K266" s="36"/>
      <c r="L266" s="36"/>
      <c r="M266" s="36"/>
      <c r="N266" s="36"/>
      <c r="O266" s="36"/>
      <c r="P266" s="36"/>
      <c r="Q266" s="36"/>
      <c r="R266" s="36"/>
      <c r="S266" s="36"/>
      <c r="T266" s="36"/>
      <c r="U266" s="36"/>
      <c r="V266" s="36"/>
      <c r="W266" s="36"/>
      <c r="X266" s="36"/>
      <c r="Y266" s="36"/>
      <c r="Z266" s="36"/>
      <c r="AA266" s="36"/>
      <c r="AB266" s="36"/>
      <c r="AC266" s="36"/>
      <c r="AD266" s="36"/>
      <c r="AE266" s="36"/>
      <c r="AF266" s="36"/>
      <c r="AG266" s="36"/>
      <c r="AH266" s="36"/>
      <c r="AI266" s="36"/>
      <c r="AJ266" s="36"/>
      <c r="AK266" s="36"/>
      <c r="AL266" s="36"/>
      <c r="AM266" s="36"/>
      <c r="AN266" s="36"/>
      <c r="AO266" s="36"/>
      <c r="AP266" s="36"/>
    </row>
    <row r="267" spans="1:42" x14ac:dyDescent="0.25">
      <c r="A267" s="36"/>
      <c r="B267" s="36"/>
      <c r="C267" s="36"/>
      <c r="D267" s="36"/>
      <c r="E267" s="36"/>
      <c r="F267" s="36"/>
      <c r="G267" s="36"/>
      <c r="H267" s="36"/>
      <c r="I267" s="36"/>
      <c r="J267" s="36"/>
      <c r="K267" s="36"/>
      <c r="L267" s="36"/>
      <c r="M267" s="36"/>
      <c r="N267" s="36"/>
      <c r="O267" s="36"/>
      <c r="P267" s="36"/>
      <c r="Q267" s="36"/>
      <c r="R267" s="36"/>
      <c r="S267" s="36"/>
      <c r="T267" s="36"/>
      <c r="U267" s="36"/>
      <c r="V267" s="36"/>
      <c r="W267" s="36"/>
      <c r="X267" s="36"/>
      <c r="Y267" s="36"/>
      <c r="Z267" s="36"/>
      <c r="AA267" s="36"/>
      <c r="AB267" s="36"/>
      <c r="AC267" s="36"/>
      <c r="AD267" s="36"/>
      <c r="AE267" s="36"/>
      <c r="AF267" s="36"/>
      <c r="AG267" s="36"/>
      <c r="AH267" s="36"/>
      <c r="AI267" s="36"/>
      <c r="AJ267" s="36"/>
      <c r="AK267" s="36"/>
      <c r="AL267" s="36"/>
      <c r="AM267" s="36"/>
      <c r="AN267" s="36"/>
      <c r="AO267" s="36"/>
      <c r="AP267" s="36"/>
    </row>
    <row r="268" spans="1:42" x14ac:dyDescent="0.25">
      <c r="A268" s="36"/>
      <c r="B268" s="36"/>
      <c r="C268" s="36"/>
      <c r="D268" s="36"/>
      <c r="E268" s="36"/>
      <c r="F268" s="36"/>
      <c r="G268" s="36"/>
      <c r="H268" s="36"/>
      <c r="I268" s="36"/>
      <c r="J268" s="36"/>
      <c r="K268" s="36"/>
      <c r="L268" s="36"/>
      <c r="M268" s="36"/>
      <c r="N268" s="36"/>
      <c r="O268" s="36"/>
      <c r="P268" s="36"/>
      <c r="Q268" s="36"/>
      <c r="R268" s="36"/>
      <c r="S268" s="36"/>
      <c r="T268" s="36"/>
      <c r="U268" s="36"/>
      <c r="V268" s="36"/>
      <c r="W268" s="36"/>
      <c r="X268" s="36"/>
      <c r="Y268" s="36"/>
      <c r="Z268" s="36"/>
      <c r="AA268" s="36"/>
      <c r="AB268" s="36"/>
      <c r="AC268" s="36"/>
      <c r="AD268" s="36"/>
      <c r="AE268" s="36"/>
      <c r="AF268" s="36"/>
      <c r="AG268" s="36"/>
      <c r="AH268" s="36"/>
      <c r="AI268" s="36"/>
      <c r="AJ268" s="36"/>
      <c r="AK268" s="36"/>
      <c r="AL268" s="36"/>
      <c r="AM268" s="36"/>
      <c r="AN268" s="36"/>
      <c r="AO268" s="36"/>
      <c r="AP268" s="36"/>
    </row>
    <row r="269" spans="1:42" x14ac:dyDescent="0.25">
      <c r="A269" s="36"/>
      <c r="B269" s="36"/>
      <c r="C269" s="36"/>
      <c r="D269" s="36"/>
      <c r="E269" s="36"/>
      <c r="F269" s="36"/>
      <c r="G269" s="36"/>
      <c r="H269" s="36"/>
      <c r="I269" s="36"/>
      <c r="J269" s="36"/>
      <c r="K269" s="36"/>
      <c r="L269" s="36"/>
      <c r="M269" s="36"/>
      <c r="N269" s="36"/>
      <c r="O269" s="36"/>
      <c r="P269" s="36"/>
      <c r="Q269" s="36"/>
      <c r="R269" s="36"/>
      <c r="S269" s="36"/>
      <c r="T269" s="36"/>
      <c r="U269" s="36"/>
      <c r="V269" s="36"/>
      <c r="W269" s="36"/>
      <c r="X269" s="36"/>
      <c r="Y269" s="36"/>
      <c r="Z269" s="36"/>
      <c r="AA269" s="36"/>
      <c r="AB269" s="36"/>
      <c r="AC269" s="36"/>
      <c r="AD269" s="36"/>
      <c r="AE269" s="36"/>
      <c r="AF269" s="36"/>
      <c r="AG269" s="36"/>
      <c r="AH269" s="36"/>
      <c r="AI269" s="36"/>
      <c r="AJ269" s="36"/>
      <c r="AK269" s="36"/>
      <c r="AL269" s="36"/>
      <c r="AM269" s="36"/>
      <c r="AN269" s="36"/>
      <c r="AO269" s="36"/>
      <c r="AP269" s="36"/>
    </row>
    <row r="270" spans="1:42" x14ac:dyDescent="0.25">
      <c r="A270" s="36"/>
      <c r="B270" s="36"/>
      <c r="C270" s="36"/>
      <c r="D270" s="36"/>
      <c r="E270" s="36"/>
      <c r="F270" s="36"/>
      <c r="G270" s="36"/>
      <c r="H270" s="36"/>
      <c r="I270" s="36"/>
      <c r="J270" s="36"/>
      <c r="K270" s="36"/>
      <c r="L270" s="36"/>
      <c r="M270" s="36"/>
      <c r="N270" s="36"/>
      <c r="O270" s="36"/>
      <c r="P270" s="36"/>
      <c r="Q270" s="36"/>
      <c r="R270" s="36"/>
      <c r="S270" s="36"/>
      <c r="T270" s="36"/>
      <c r="U270" s="36"/>
      <c r="V270" s="36"/>
      <c r="W270" s="36"/>
      <c r="X270" s="36"/>
      <c r="Y270" s="36"/>
      <c r="Z270" s="36"/>
      <c r="AA270" s="36"/>
      <c r="AB270" s="36"/>
      <c r="AC270" s="36"/>
      <c r="AD270" s="36"/>
      <c r="AE270" s="36"/>
      <c r="AF270" s="36"/>
      <c r="AG270" s="36"/>
      <c r="AH270" s="36"/>
      <c r="AI270" s="36"/>
      <c r="AJ270" s="36"/>
      <c r="AK270" s="36"/>
      <c r="AL270" s="36"/>
      <c r="AM270" s="36"/>
      <c r="AN270" s="36"/>
      <c r="AO270" s="36"/>
      <c r="AP270" s="36"/>
    </row>
    <row r="271" spans="1:42" x14ac:dyDescent="0.25">
      <c r="A271" s="36"/>
      <c r="B271" s="36"/>
      <c r="C271" s="36"/>
      <c r="D271" s="36"/>
      <c r="E271" s="36"/>
      <c r="F271" s="36"/>
      <c r="G271" s="36"/>
      <c r="H271" s="36"/>
      <c r="I271" s="36"/>
      <c r="J271" s="36"/>
      <c r="K271" s="36"/>
      <c r="L271" s="36"/>
      <c r="M271" s="36"/>
      <c r="N271" s="36"/>
      <c r="O271" s="36"/>
      <c r="P271" s="36"/>
      <c r="Q271" s="36"/>
      <c r="R271" s="36"/>
      <c r="S271" s="36"/>
      <c r="T271" s="36"/>
      <c r="U271" s="36"/>
      <c r="V271" s="36"/>
      <c r="W271" s="36"/>
      <c r="X271" s="36"/>
      <c r="Y271" s="36"/>
      <c r="Z271" s="36"/>
      <c r="AA271" s="36"/>
      <c r="AB271" s="36"/>
      <c r="AC271" s="36"/>
      <c r="AD271" s="36"/>
      <c r="AE271" s="36"/>
      <c r="AF271" s="36"/>
      <c r="AG271" s="36"/>
      <c r="AH271" s="36"/>
      <c r="AI271" s="36"/>
      <c r="AJ271" s="36"/>
      <c r="AK271" s="36"/>
      <c r="AL271" s="36"/>
      <c r="AM271" s="36"/>
      <c r="AN271" s="36"/>
      <c r="AO271" s="36"/>
      <c r="AP271" s="36"/>
    </row>
    <row r="272" spans="1:42" x14ac:dyDescent="0.25">
      <c r="F272" s="36"/>
      <c r="G272" s="36"/>
      <c r="H272" s="36"/>
      <c r="I272" s="36"/>
      <c r="J272" s="36"/>
      <c r="K272" s="36"/>
      <c r="L272" s="36"/>
      <c r="M272" s="36"/>
      <c r="N272" s="36"/>
      <c r="O272" s="36"/>
      <c r="P272" s="36"/>
      <c r="Q272" s="36"/>
      <c r="R272" s="36"/>
      <c r="S272" s="36"/>
      <c r="T272" s="36"/>
      <c r="U272" s="36"/>
      <c r="V272" s="36"/>
      <c r="W272" s="36"/>
      <c r="X272" s="36"/>
      <c r="Y272" s="36"/>
      <c r="Z272" s="36"/>
      <c r="AA272" s="36"/>
      <c r="AB272" s="36"/>
      <c r="AC272" s="36"/>
      <c r="AD272" s="36"/>
      <c r="AE272" s="36"/>
      <c r="AF272" s="36"/>
      <c r="AG272" s="36"/>
      <c r="AH272" s="36"/>
      <c r="AI272" s="36"/>
      <c r="AJ272" s="36"/>
      <c r="AK272" s="36"/>
      <c r="AL272" s="36"/>
      <c r="AM272" s="36"/>
      <c r="AN272" s="36"/>
      <c r="AO272" s="36"/>
      <c r="AP272" s="36"/>
    </row>
    <row r="273" spans="6:42" x14ac:dyDescent="0.25">
      <c r="F273" s="36"/>
      <c r="G273" s="36"/>
      <c r="H273" s="36"/>
      <c r="I273" s="36"/>
      <c r="J273" s="36"/>
      <c r="K273" s="36"/>
      <c r="L273" s="36"/>
      <c r="M273" s="36"/>
      <c r="N273" s="36"/>
      <c r="O273" s="36"/>
      <c r="P273" s="36"/>
      <c r="Q273" s="36"/>
      <c r="R273" s="36"/>
      <c r="S273" s="36"/>
      <c r="T273" s="36"/>
      <c r="U273" s="36"/>
      <c r="V273" s="36"/>
      <c r="W273" s="36"/>
      <c r="X273" s="36"/>
      <c r="Y273" s="36"/>
      <c r="Z273" s="36"/>
      <c r="AA273" s="36"/>
      <c r="AB273" s="36"/>
      <c r="AC273" s="36"/>
      <c r="AD273" s="36"/>
      <c r="AE273" s="36"/>
      <c r="AF273" s="36"/>
      <c r="AG273" s="36"/>
      <c r="AH273" s="36"/>
      <c r="AI273" s="36"/>
      <c r="AJ273" s="36"/>
      <c r="AK273" s="36"/>
      <c r="AL273" s="36"/>
      <c r="AM273" s="36"/>
      <c r="AN273" s="36"/>
      <c r="AO273" s="36"/>
      <c r="AP273" s="36"/>
    </row>
    <row r="274" spans="6:42" x14ac:dyDescent="0.25">
      <c r="F274" s="36"/>
      <c r="G274" s="36"/>
      <c r="H274" s="36"/>
      <c r="I274" s="36"/>
      <c r="J274" s="36"/>
      <c r="K274" s="36"/>
      <c r="L274" s="36"/>
      <c r="M274" s="36"/>
      <c r="N274" s="36"/>
      <c r="O274" s="36"/>
      <c r="P274" s="36"/>
      <c r="Q274" s="36"/>
      <c r="R274" s="36"/>
      <c r="S274" s="36"/>
      <c r="T274" s="36"/>
      <c r="U274" s="36"/>
      <c r="V274" s="36"/>
      <c r="W274" s="36"/>
      <c r="X274" s="36"/>
      <c r="Y274" s="36"/>
      <c r="Z274" s="36"/>
      <c r="AA274" s="36"/>
      <c r="AB274" s="36"/>
      <c r="AC274" s="36"/>
      <c r="AD274" s="36"/>
      <c r="AE274" s="36"/>
      <c r="AF274" s="36"/>
      <c r="AG274" s="36"/>
      <c r="AH274" s="36"/>
      <c r="AI274" s="36"/>
      <c r="AJ274" s="36"/>
      <c r="AK274" s="36"/>
      <c r="AL274" s="36"/>
      <c r="AM274" s="36"/>
      <c r="AN274" s="36"/>
      <c r="AO274" s="36"/>
      <c r="AP274" s="36"/>
    </row>
    <row r="275" spans="6:42" x14ac:dyDescent="0.25">
      <c r="F275" s="36"/>
      <c r="G275" s="36"/>
      <c r="H275" s="36"/>
      <c r="I275" s="36"/>
      <c r="J275" s="36"/>
      <c r="K275" s="36"/>
      <c r="L275" s="36"/>
      <c r="M275" s="36"/>
      <c r="N275" s="36"/>
      <c r="O275" s="36"/>
      <c r="P275" s="36"/>
      <c r="Q275" s="36"/>
      <c r="R275" s="36"/>
      <c r="S275" s="36"/>
      <c r="T275" s="36"/>
      <c r="U275" s="36"/>
      <c r="V275" s="36"/>
      <c r="W275" s="36"/>
      <c r="X275" s="36"/>
      <c r="Y275" s="36"/>
      <c r="Z275" s="36"/>
      <c r="AA275" s="36"/>
      <c r="AB275" s="36"/>
      <c r="AC275" s="36"/>
      <c r="AD275" s="36"/>
      <c r="AE275" s="36"/>
      <c r="AF275" s="36"/>
      <c r="AG275" s="36"/>
      <c r="AH275" s="36"/>
      <c r="AI275" s="36"/>
      <c r="AJ275" s="36"/>
      <c r="AK275" s="36"/>
      <c r="AL275" s="36"/>
      <c r="AM275" s="36"/>
      <c r="AN275" s="36"/>
      <c r="AO275" s="36"/>
      <c r="AP275" s="36"/>
    </row>
    <row r="276" spans="6:42" x14ac:dyDescent="0.25">
      <c r="F276" s="36"/>
      <c r="G276" s="36"/>
      <c r="H276" s="36"/>
      <c r="I276" s="36"/>
      <c r="J276" s="36"/>
      <c r="K276" s="36"/>
      <c r="L276" s="36"/>
      <c r="M276" s="36"/>
      <c r="N276" s="36"/>
      <c r="O276" s="36"/>
      <c r="P276" s="36"/>
      <c r="Q276" s="36"/>
      <c r="R276" s="36"/>
      <c r="S276" s="36"/>
      <c r="T276" s="36"/>
      <c r="U276" s="36"/>
      <c r="V276" s="36"/>
      <c r="W276" s="36"/>
      <c r="X276" s="36"/>
      <c r="Y276" s="36"/>
      <c r="Z276" s="36"/>
      <c r="AA276" s="36"/>
      <c r="AB276" s="36"/>
      <c r="AC276" s="36"/>
      <c r="AD276" s="36"/>
      <c r="AE276" s="36"/>
      <c r="AF276" s="36"/>
      <c r="AG276" s="36"/>
      <c r="AH276" s="36"/>
      <c r="AI276" s="36"/>
      <c r="AJ276" s="36"/>
      <c r="AK276" s="36"/>
      <c r="AL276" s="36"/>
      <c r="AM276" s="36"/>
      <c r="AN276" s="36"/>
      <c r="AO276" s="36"/>
      <c r="AP276" s="36"/>
    </row>
    <row r="277" spans="6:42" x14ac:dyDescent="0.25">
      <c r="F277" s="36"/>
      <c r="G277" s="36"/>
      <c r="H277" s="36"/>
      <c r="I277" s="36"/>
      <c r="J277" s="36"/>
      <c r="K277" s="36"/>
      <c r="L277" s="36"/>
      <c r="M277" s="36"/>
      <c r="N277" s="36"/>
      <c r="O277" s="36"/>
      <c r="P277" s="36"/>
      <c r="Q277" s="36"/>
      <c r="R277" s="36"/>
      <c r="S277" s="36"/>
      <c r="T277" s="36"/>
      <c r="U277" s="36"/>
      <c r="V277" s="36"/>
      <c r="W277" s="36"/>
      <c r="X277" s="36"/>
      <c r="Y277" s="36"/>
      <c r="Z277" s="36"/>
      <c r="AA277" s="36"/>
      <c r="AB277" s="36"/>
      <c r="AC277" s="36"/>
      <c r="AD277" s="36"/>
      <c r="AE277" s="36"/>
      <c r="AF277" s="36"/>
      <c r="AG277" s="36"/>
      <c r="AH277" s="36"/>
      <c r="AI277" s="36"/>
      <c r="AJ277" s="36"/>
      <c r="AK277" s="36"/>
      <c r="AL277" s="36"/>
      <c r="AM277" s="36"/>
      <c r="AN277" s="36"/>
      <c r="AO277" s="36"/>
      <c r="AP277" s="36"/>
    </row>
    <row r="278" spans="6:42" x14ac:dyDescent="0.25">
      <c r="F278" s="36"/>
      <c r="G278" s="36"/>
      <c r="H278" s="36"/>
      <c r="I278" s="36"/>
      <c r="J278" s="36"/>
      <c r="K278" s="36"/>
      <c r="L278" s="36"/>
      <c r="M278" s="36"/>
      <c r="N278" s="36"/>
      <c r="O278" s="36"/>
      <c r="P278" s="36"/>
      <c r="Q278" s="36"/>
      <c r="R278" s="36"/>
      <c r="S278" s="36"/>
      <c r="T278" s="36"/>
      <c r="U278" s="36"/>
      <c r="V278" s="36"/>
      <c r="W278" s="36"/>
      <c r="X278" s="36"/>
      <c r="Y278" s="36"/>
      <c r="Z278" s="36"/>
      <c r="AA278" s="36"/>
      <c r="AB278" s="36"/>
      <c r="AC278" s="36"/>
      <c r="AD278" s="36"/>
      <c r="AE278" s="36"/>
      <c r="AF278" s="36"/>
      <c r="AG278" s="36"/>
      <c r="AH278" s="36"/>
      <c r="AI278" s="36"/>
      <c r="AJ278" s="36"/>
      <c r="AK278" s="36"/>
      <c r="AL278" s="36"/>
      <c r="AM278" s="36"/>
      <c r="AN278" s="36"/>
      <c r="AO278" s="36"/>
      <c r="AP278" s="36"/>
    </row>
    <row r="279" spans="6:42" x14ac:dyDescent="0.25">
      <c r="F279" s="36"/>
      <c r="G279" s="36"/>
      <c r="H279" s="36"/>
      <c r="I279" s="36"/>
      <c r="J279" s="36"/>
      <c r="K279" s="36"/>
      <c r="L279" s="36"/>
      <c r="M279" s="36"/>
      <c r="N279" s="36"/>
      <c r="O279" s="36"/>
      <c r="P279" s="36"/>
      <c r="Q279" s="36"/>
      <c r="R279" s="36"/>
      <c r="S279" s="36"/>
      <c r="T279" s="36"/>
      <c r="U279" s="36"/>
      <c r="V279" s="36"/>
      <c r="W279" s="36"/>
      <c r="X279" s="36"/>
      <c r="Y279" s="36"/>
      <c r="Z279" s="36"/>
      <c r="AA279" s="36"/>
      <c r="AB279" s="36"/>
      <c r="AC279" s="36"/>
      <c r="AD279" s="36"/>
      <c r="AE279" s="36"/>
      <c r="AF279" s="36"/>
      <c r="AG279" s="36"/>
      <c r="AH279" s="36"/>
      <c r="AI279" s="36"/>
      <c r="AJ279" s="36"/>
      <c r="AK279" s="36"/>
      <c r="AL279" s="36"/>
      <c r="AM279" s="36"/>
      <c r="AN279" s="36"/>
      <c r="AO279" s="36"/>
      <c r="AP279" s="36"/>
    </row>
    <row r="280" spans="6:42" x14ac:dyDescent="0.25">
      <c r="F280" s="36"/>
      <c r="G280" s="36"/>
      <c r="H280" s="36"/>
      <c r="I280" s="36"/>
      <c r="J280" s="36"/>
      <c r="K280" s="36"/>
      <c r="L280" s="36"/>
      <c r="M280" s="36"/>
      <c r="N280" s="36"/>
      <c r="O280" s="36"/>
      <c r="P280" s="36"/>
      <c r="Q280" s="36"/>
      <c r="R280" s="36"/>
      <c r="S280" s="36"/>
      <c r="T280" s="36"/>
      <c r="U280" s="36"/>
      <c r="V280" s="36"/>
      <c r="W280" s="36"/>
      <c r="X280" s="36"/>
      <c r="Y280" s="36"/>
      <c r="Z280" s="36"/>
      <c r="AA280" s="36"/>
      <c r="AB280" s="36"/>
      <c r="AC280" s="36"/>
      <c r="AD280" s="36"/>
      <c r="AE280" s="36"/>
      <c r="AF280" s="36"/>
      <c r="AG280" s="36"/>
      <c r="AH280" s="36"/>
      <c r="AI280" s="36"/>
      <c r="AJ280" s="36"/>
      <c r="AK280" s="36"/>
      <c r="AL280" s="36"/>
      <c r="AM280" s="36"/>
      <c r="AN280" s="36"/>
      <c r="AO280" s="36"/>
      <c r="AP280" s="36"/>
    </row>
    <row r="281" spans="6:42" x14ac:dyDescent="0.25">
      <c r="F281" s="36"/>
      <c r="G281" s="36"/>
      <c r="H281" s="36"/>
      <c r="I281" s="36"/>
      <c r="J281" s="36"/>
      <c r="K281" s="36"/>
      <c r="L281" s="36"/>
      <c r="M281" s="36"/>
      <c r="N281" s="36"/>
      <c r="O281" s="36"/>
      <c r="P281" s="36"/>
      <c r="Q281" s="36"/>
      <c r="R281" s="36"/>
      <c r="S281" s="36"/>
      <c r="T281" s="36"/>
      <c r="U281" s="36"/>
      <c r="V281" s="36"/>
      <c r="W281" s="36"/>
      <c r="X281" s="36"/>
      <c r="Y281" s="36"/>
      <c r="Z281" s="36"/>
      <c r="AA281" s="36"/>
      <c r="AB281" s="36"/>
      <c r="AC281" s="36"/>
      <c r="AD281" s="36"/>
      <c r="AE281" s="36"/>
      <c r="AF281" s="36"/>
      <c r="AG281" s="36"/>
      <c r="AH281" s="36"/>
      <c r="AI281" s="36"/>
      <c r="AJ281" s="36"/>
      <c r="AK281" s="36"/>
      <c r="AL281" s="36"/>
      <c r="AM281" s="36"/>
      <c r="AN281" s="36"/>
      <c r="AO281" s="36"/>
      <c r="AP281" s="36"/>
    </row>
    <row r="282" spans="6:42" x14ac:dyDescent="0.25">
      <c r="F282" s="36"/>
      <c r="G282" s="36"/>
      <c r="H282" s="36"/>
      <c r="I282" s="36"/>
      <c r="J282" s="36"/>
      <c r="K282" s="36"/>
      <c r="L282" s="36"/>
      <c r="M282" s="36"/>
      <c r="N282" s="36"/>
      <c r="O282" s="36"/>
      <c r="P282" s="36"/>
      <c r="Q282" s="36"/>
      <c r="R282" s="36"/>
      <c r="S282" s="36"/>
      <c r="T282" s="36"/>
      <c r="U282" s="36"/>
      <c r="V282" s="36"/>
      <c r="W282" s="36"/>
      <c r="X282" s="36"/>
      <c r="Y282" s="36"/>
      <c r="Z282" s="36"/>
      <c r="AA282" s="36"/>
      <c r="AB282" s="36"/>
      <c r="AC282" s="36"/>
      <c r="AD282" s="36"/>
      <c r="AE282" s="36"/>
      <c r="AF282" s="36"/>
      <c r="AG282" s="36"/>
      <c r="AH282" s="36"/>
      <c r="AI282" s="36"/>
      <c r="AJ282" s="36"/>
      <c r="AK282" s="36"/>
      <c r="AL282" s="36"/>
      <c r="AM282" s="36"/>
      <c r="AN282" s="36"/>
      <c r="AO282" s="36"/>
      <c r="AP282" s="36"/>
    </row>
    <row r="283" spans="6:42" x14ac:dyDescent="0.25">
      <c r="F283" s="36"/>
      <c r="G283" s="36"/>
      <c r="H283" s="36"/>
      <c r="I283" s="36"/>
      <c r="J283" s="36"/>
      <c r="K283" s="36"/>
      <c r="L283" s="36"/>
      <c r="M283" s="36"/>
      <c r="N283" s="36"/>
      <c r="O283" s="36"/>
      <c r="P283" s="36"/>
      <c r="Q283" s="36"/>
      <c r="R283" s="36"/>
      <c r="S283" s="36"/>
      <c r="T283" s="36"/>
      <c r="U283" s="36"/>
      <c r="V283" s="36"/>
      <c r="W283" s="36"/>
      <c r="X283" s="36"/>
      <c r="Y283" s="36"/>
      <c r="Z283" s="36"/>
      <c r="AA283" s="36"/>
      <c r="AB283" s="36"/>
      <c r="AC283" s="36"/>
      <c r="AD283" s="36"/>
      <c r="AE283" s="36"/>
      <c r="AF283" s="36"/>
      <c r="AG283" s="36"/>
      <c r="AH283" s="36"/>
      <c r="AI283" s="36"/>
      <c r="AJ283" s="36"/>
      <c r="AK283" s="36"/>
      <c r="AL283" s="36"/>
      <c r="AM283" s="36"/>
      <c r="AN283" s="36"/>
      <c r="AO283" s="36"/>
      <c r="AP283" s="36"/>
    </row>
    <row r="284" spans="6:42" x14ac:dyDescent="0.25">
      <c r="F284" s="36"/>
      <c r="G284" s="36"/>
      <c r="H284" s="36"/>
      <c r="I284" s="36"/>
      <c r="J284" s="36"/>
      <c r="K284" s="36"/>
      <c r="L284" s="36"/>
      <c r="M284" s="36"/>
      <c r="N284" s="36"/>
      <c r="O284" s="36"/>
      <c r="P284" s="36"/>
      <c r="Q284" s="36"/>
      <c r="R284" s="36"/>
      <c r="S284" s="36"/>
      <c r="T284" s="36"/>
      <c r="U284" s="36"/>
      <c r="V284" s="36"/>
      <c r="W284" s="36"/>
      <c r="X284" s="36"/>
      <c r="Y284" s="36"/>
      <c r="Z284" s="36"/>
      <c r="AA284" s="36"/>
      <c r="AB284" s="36"/>
      <c r="AC284" s="36"/>
      <c r="AD284" s="36"/>
      <c r="AE284" s="36"/>
      <c r="AF284" s="36"/>
      <c r="AG284" s="36"/>
      <c r="AH284" s="36"/>
      <c r="AI284" s="36"/>
      <c r="AJ284" s="36"/>
      <c r="AK284" s="36"/>
      <c r="AL284" s="36"/>
      <c r="AM284" s="36"/>
      <c r="AN284" s="36"/>
      <c r="AO284" s="36"/>
      <c r="AP284" s="36"/>
    </row>
    <row r="285" spans="6:42" x14ac:dyDescent="0.25">
      <c r="F285" s="36"/>
      <c r="G285" s="36"/>
      <c r="H285" s="36"/>
      <c r="I285" s="36"/>
      <c r="J285" s="36"/>
      <c r="K285" s="36"/>
      <c r="L285" s="36"/>
      <c r="M285" s="36"/>
      <c r="N285" s="36"/>
      <c r="O285" s="36"/>
      <c r="P285" s="36"/>
      <c r="Q285" s="36"/>
      <c r="R285" s="36"/>
      <c r="S285" s="36"/>
      <c r="T285" s="36"/>
      <c r="U285" s="36"/>
      <c r="V285" s="36"/>
      <c r="W285" s="36"/>
      <c r="X285" s="36"/>
      <c r="Y285" s="36"/>
      <c r="Z285" s="36"/>
      <c r="AA285" s="36"/>
      <c r="AB285" s="36"/>
      <c r="AC285" s="36"/>
      <c r="AD285" s="36"/>
      <c r="AE285" s="36"/>
      <c r="AF285" s="36"/>
      <c r="AG285" s="36"/>
      <c r="AH285" s="36"/>
      <c r="AI285" s="36"/>
      <c r="AJ285" s="36"/>
      <c r="AK285" s="36"/>
      <c r="AL285" s="36"/>
      <c r="AM285" s="36"/>
      <c r="AN285" s="36"/>
      <c r="AO285" s="36"/>
      <c r="AP285" s="36"/>
    </row>
    <row r="286" spans="6:42" x14ac:dyDescent="0.25">
      <c r="F286" s="36"/>
      <c r="G286" s="36"/>
      <c r="H286" s="36"/>
      <c r="I286" s="36"/>
      <c r="J286" s="36"/>
      <c r="K286" s="36"/>
      <c r="L286" s="36"/>
      <c r="M286" s="36"/>
      <c r="N286" s="36"/>
      <c r="O286" s="36"/>
      <c r="P286" s="36"/>
      <c r="Q286" s="36"/>
      <c r="R286" s="36"/>
      <c r="S286" s="36"/>
      <c r="T286" s="36"/>
      <c r="U286" s="36"/>
      <c r="V286" s="36"/>
      <c r="W286" s="36"/>
      <c r="X286" s="36"/>
      <c r="Y286" s="36"/>
      <c r="Z286" s="36"/>
      <c r="AA286" s="36"/>
      <c r="AB286" s="36"/>
      <c r="AC286" s="36"/>
      <c r="AD286" s="36"/>
      <c r="AE286" s="36"/>
      <c r="AF286" s="36"/>
      <c r="AG286" s="36"/>
      <c r="AH286" s="36"/>
      <c r="AI286" s="36"/>
      <c r="AJ286" s="36"/>
      <c r="AK286" s="36"/>
      <c r="AL286" s="36"/>
      <c r="AM286" s="36"/>
      <c r="AN286" s="36"/>
      <c r="AO286" s="36"/>
      <c r="AP286" s="36"/>
    </row>
    <row r="287" spans="6:42" x14ac:dyDescent="0.25">
      <c r="F287" s="36"/>
      <c r="G287" s="36"/>
      <c r="H287" s="36"/>
      <c r="I287" s="36"/>
      <c r="J287" s="36"/>
      <c r="K287" s="36"/>
      <c r="L287" s="36"/>
      <c r="M287" s="36"/>
      <c r="N287" s="36"/>
      <c r="O287" s="36"/>
      <c r="P287" s="36"/>
      <c r="Q287" s="36"/>
      <c r="R287" s="36"/>
      <c r="S287" s="36"/>
      <c r="T287" s="36"/>
      <c r="U287" s="36"/>
      <c r="V287" s="36"/>
      <c r="W287" s="36"/>
      <c r="X287" s="36"/>
      <c r="Y287" s="36"/>
      <c r="Z287" s="36"/>
      <c r="AA287" s="36"/>
      <c r="AB287" s="36"/>
      <c r="AC287" s="36"/>
      <c r="AD287" s="36"/>
      <c r="AE287" s="36"/>
      <c r="AF287" s="36"/>
      <c r="AG287" s="36"/>
      <c r="AH287" s="36"/>
      <c r="AI287" s="36"/>
      <c r="AJ287" s="36"/>
      <c r="AK287" s="36"/>
      <c r="AL287" s="36"/>
      <c r="AM287" s="36"/>
      <c r="AN287" s="36"/>
      <c r="AO287" s="36"/>
      <c r="AP287" s="36"/>
    </row>
    <row r="288" spans="6:42" x14ac:dyDescent="0.25">
      <c r="F288" s="36"/>
      <c r="G288" s="36"/>
      <c r="H288" s="36"/>
      <c r="I288" s="36"/>
      <c r="J288" s="36"/>
      <c r="K288" s="36"/>
      <c r="L288" s="36"/>
      <c r="M288" s="36"/>
      <c r="N288" s="36"/>
      <c r="O288" s="36"/>
      <c r="P288" s="36"/>
      <c r="Q288" s="36"/>
      <c r="R288" s="36"/>
      <c r="S288" s="36"/>
      <c r="T288" s="36"/>
      <c r="U288" s="36"/>
      <c r="V288" s="36"/>
      <c r="W288" s="36"/>
      <c r="X288" s="36"/>
      <c r="Y288" s="36"/>
      <c r="Z288" s="36"/>
      <c r="AA288" s="36"/>
      <c r="AB288" s="36"/>
      <c r="AC288" s="36"/>
      <c r="AD288" s="36"/>
      <c r="AE288" s="36"/>
      <c r="AF288" s="36"/>
      <c r="AG288" s="36"/>
      <c r="AH288" s="36"/>
      <c r="AI288" s="36"/>
      <c r="AJ288" s="36"/>
      <c r="AK288" s="36"/>
      <c r="AL288" s="36"/>
      <c r="AM288" s="36"/>
      <c r="AN288" s="36"/>
      <c r="AO288" s="36"/>
      <c r="AP288" s="36"/>
    </row>
    <row r="289" spans="6:42" x14ac:dyDescent="0.25">
      <c r="F289" s="36"/>
      <c r="G289" s="36"/>
      <c r="H289" s="36"/>
      <c r="I289" s="36"/>
      <c r="J289" s="36"/>
      <c r="K289" s="36"/>
      <c r="L289" s="36"/>
      <c r="M289" s="36"/>
      <c r="N289" s="36"/>
      <c r="O289" s="36"/>
      <c r="P289" s="36"/>
      <c r="Q289" s="36"/>
      <c r="R289" s="36"/>
      <c r="S289" s="36"/>
      <c r="T289" s="36"/>
      <c r="U289" s="36"/>
      <c r="V289" s="36"/>
      <c r="W289" s="36"/>
      <c r="X289" s="36"/>
      <c r="Y289" s="36"/>
      <c r="Z289" s="36"/>
      <c r="AA289" s="36"/>
      <c r="AB289" s="36"/>
      <c r="AC289" s="36"/>
      <c r="AD289" s="36"/>
      <c r="AE289" s="36"/>
      <c r="AF289" s="36"/>
      <c r="AG289" s="36"/>
      <c r="AH289" s="36"/>
      <c r="AI289" s="36"/>
      <c r="AJ289" s="36"/>
      <c r="AK289" s="36"/>
      <c r="AL289" s="36"/>
      <c r="AM289" s="36"/>
      <c r="AN289" s="36"/>
      <c r="AO289" s="36"/>
      <c r="AP289" s="36"/>
    </row>
    <row r="290" spans="6:42" x14ac:dyDescent="0.25">
      <c r="F290" s="36"/>
      <c r="G290" s="36"/>
      <c r="H290" s="36"/>
      <c r="I290" s="36"/>
      <c r="J290" s="36"/>
      <c r="K290" s="36"/>
      <c r="L290" s="36"/>
      <c r="M290" s="36"/>
      <c r="N290" s="36"/>
      <c r="O290" s="36"/>
      <c r="P290" s="36"/>
      <c r="Q290" s="36"/>
      <c r="R290" s="36"/>
      <c r="S290" s="36"/>
      <c r="T290" s="36"/>
      <c r="U290" s="36"/>
      <c r="V290" s="36"/>
      <c r="W290" s="36"/>
      <c r="X290" s="36"/>
      <c r="Y290" s="36"/>
      <c r="Z290" s="36"/>
      <c r="AA290" s="36"/>
      <c r="AB290" s="36"/>
      <c r="AC290" s="36"/>
      <c r="AD290" s="36"/>
      <c r="AE290" s="36"/>
      <c r="AF290" s="36"/>
      <c r="AG290" s="36"/>
      <c r="AH290" s="36"/>
      <c r="AI290" s="36"/>
      <c r="AJ290" s="36"/>
      <c r="AK290" s="36"/>
      <c r="AL290" s="36"/>
      <c r="AM290" s="36"/>
      <c r="AN290" s="36"/>
      <c r="AO290" s="36"/>
      <c r="AP290" s="36"/>
    </row>
    <row r="291" spans="6:42" x14ac:dyDescent="0.25">
      <c r="F291" s="36"/>
      <c r="G291" s="36"/>
      <c r="H291" s="36"/>
      <c r="I291" s="36"/>
      <c r="J291" s="36"/>
      <c r="K291" s="36"/>
      <c r="L291" s="36"/>
      <c r="M291" s="36"/>
      <c r="N291" s="36"/>
      <c r="O291" s="36"/>
      <c r="P291" s="36"/>
      <c r="Q291" s="36"/>
      <c r="R291" s="36"/>
      <c r="S291" s="36"/>
      <c r="T291" s="36"/>
      <c r="U291" s="36"/>
      <c r="V291" s="36"/>
      <c r="W291" s="36"/>
      <c r="X291" s="36"/>
      <c r="Y291" s="36"/>
      <c r="Z291" s="36"/>
      <c r="AA291" s="36"/>
      <c r="AB291" s="36"/>
      <c r="AC291" s="36"/>
      <c r="AD291" s="36"/>
      <c r="AE291" s="36"/>
      <c r="AF291" s="36"/>
      <c r="AG291" s="36"/>
      <c r="AH291" s="36"/>
      <c r="AI291" s="36"/>
      <c r="AJ291" s="36"/>
      <c r="AK291" s="36"/>
      <c r="AL291" s="36"/>
      <c r="AM291" s="36"/>
      <c r="AN291" s="36"/>
      <c r="AO291" s="36"/>
      <c r="AP291" s="36"/>
    </row>
    <row r="292" spans="6:42" x14ac:dyDescent="0.25">
      <c r="F292" s="36"/>
      <c r="G292" s="36"/>
      <c r="H292" s="36"/>
      <c r="I292" s="36"/>
      <c r="J292" s="36"/>
      <c r="K292" s="36"/>
      <c r="L292" s="36"/>
      <c r="M292" s="36"/>
      <c r="N292" s="36"/>
      <c r="O292" s="36"/>
      <c r="P292" s="36"/>
      <c r="Q292" s="36"/>
      <c r="R292" s="36"/>
      <c r="S292" s="36"/>
      <c r="T292" s="36"/>
      <c r="U292" s="36"/>
      <c r="V292" s="36"/>
      <c r="W292" s="36"/>
      <c r="X292" s="36"/>
      <c r="Y292" s="36"/>
      <c r="Z292" s="36"/>
      <c r="AA292" s="36"/>
      <c r="AB292" s="36"/>
      <c r="AC292" s="36"/>
      <c r="AD292" s="36"/>
      <c r="AE292" s="36"/>
      <c r="AF292" s="36"/>
      <c r="AG292" s="36"/>
      <c r="AH292" s="36"/>
      <c r="AI292" s="36"/>
      <c r="AJ292" s="36"/>
      <c r="AK292" s="36"/>
      <c r="AL292" s="36"/>
      <c r="AM292" s="36"/>
      <c r="AN292" s="36"/>
      <c r="AO292" s="36"/>
      <c r="AP292" s="36"/>
    </row>
    <row r="293" spans="6:42" x14ac:dyDescent="0.25">
      <c r="F293" s="36"/>
      <c r="G293" s="36"/>
      <c r="H293" s="36"/>
      <c r="I293" s="36"/>
      <c r="J293" s="36"/>
      <c r="K293" s="36"/>
      <c r="L293" s="36"/>
      <c r="M293" s="36"/>
      <c r="N293" s="36"/>
      <c r="O293" s="36"/>
      <c r="P293" s="36"/>
      <c r="Q293" s="36"/>
      <c r="R293" s="36"/>
      <c r="S293" s="36"/>
      <c r="T293" s="36"/>
      <c r="U293" s="36"/>
      <c r="V293" s="36"/>
      <c r="W293" s="36"/>
      <c r="X293" s="36"/>
      <c r="Y293" s="36"/>
      <c r="Z293" s="36"/>
      <c r="AA293" s="36"/>
      <c r="AB293" s="36"/>
      <c r="AC293" s="36"/>
      <c r="AD293" s="36"/>
      <c r="AE293" s="36"/>
      <c r="AF293" s="36"/>
      <c r="AG293" s="36"/>
      <c r="AH293" s="36"/>
      <c r="AI293" s="36"/>
      <c r="AJ293" s="36"/>
      <c r="AK293" s="36"/>
      <c r="AL293" s="36"/>
      <c r="AM293" s="36"/>
      <c r="AN293" s="36"/>
      <c r="AO293" s="36"/>
      <c r="AP293" s="36"/>
    </row>
    <row r="294" spans="6:42" x14ac:dyDescent="0.25">
      <c r="F294" s="36"/>
      <c r="G294" s="36"/>
      <c r="H294" s="36"/>
      <c r="I294" s="36"/>
      <c r="J294" s="36"/>
      <c r="K294" s="36"/>
      <c r="L294" s="36"/>
      <c r="M294" s="36"/>
      <c r="N294" s="36"/>
      <c r="O294" s="36"/>
      <c r="P294" s="36"/>
      <c r="Q294" s="36"/>
      <c r="R294" s="36"/>
      <c r="S294" s="36"/>
      <c r="T294" s="36"/>
      <c r="U294" s="36"/>
      <c r="V294" s="36"/>
      <c r="W294" s="36"/>
      <c r="X294" s="36"/>
      <c r="Y294" s="36"/>
      <c r="Z294" s="36"/>
      <c r="AA294" s="36"/>
      <c r="AB294" s="36"/>
      <c r="AC294" s="36"/>
      <c r="AD294" s="36"/>
      <c r="AE294" s="36"/>
      <c r="AF294" s="36"/>
      <c r="AG294" s="36"/>
      <c r="AH294" s="36"/>
      <c r="AI294" s="36"/>
      <c r="AJ294" s="36"/>
      <c r="AK294" s="36"/>
      <c r="AL294" s="36"/>
      <c r="AM294" s="36"/>
      <c r="AN294" s="36"/>
      <c r="AO294" s="36"/>
      <c r="AP294" s="36"/>
    </row>
    <row r="295" spans="6:42" x14ac:dyDescent="0.25">
      <c r="F295" s="36"/>
      <c r="G295" s="36"/>
      <c r="H295" s="36"/>
      <c r="I295" s="36"/>
      <c r="J295" s="36"/>
      <c r="K295" s="36"/>
      <c r="L295" s="36"/>
      <c r="M295" s="36"/>
      <c r="N295" s="36"/>
      <c r="O295" s="36"/>
      <c r="P295" s="36"/>
      <c r="Q295" s="36"/>
      <c r="R295" s="36"/>
      <c r="S295" s="36"/>
      <c r="T295" s="36"/>
      <c r="U295" s="36"/>
      <c r="V295" s="36"/>
      <c r="W295" s="36"/>
      <c r="X295" s="36"/>
      <c r="Y295" s="36"/>
      <c r="Z295" s="36"/>
      <c r="AA295" s="36"/>
      <c r="AB295" s="36"/>
      <c r="AC295" s="36"/>
      <c r="AD295" s="36"/>
      <c r="AE295" s="36"/>
      <c r="AF295" s="36"/>
      <c r="AG295" s="36"/>
      <c r="AH295" s="36"/>
      <c r="AI295" s="36"/>
      <c r="AJ295" s="36"/>
      <c r="AK295" s="36"/>
      <c r="AL295" s="36"/>
      <c r="AM295" s="36"/>
      <c r="AN295" s="36"/>
      <c r="AO295" s="36"/>
      <c r="AP295" s="36"/>
    </row>
    <row r="296" spans="6:42" x14ac:dyDescent="0.25">
      <c r="F296" s="36"/>
      <c r="G296" s="36"/>
      <c r="H296" s="36"/>
      <c r="I296" s="36"/>
      <c r="J296" s="36"/>
      <c r="K296" s="36"/>
      <c r="L296" s="36"/>
      <c r="M296" s="36"/>
      <c r="N296" s="36"/>
      <c r="O296" s="36"/>
      <c r="P296" s="36"/>
      <c r="Q296" s="36"/>
      <c r="R296" s="36"/>
      <c r="S296" s="36"/>
      <c r="T296" s="36"/>
      <c r="U296" s="36"/>
      <c r="V296" s="36"/>
      <c r="W296" s="36"/>
      <c r="X296" s="36"/>
      <c r="Y296" s="36"/>
      <c r="Z296" s="36"/>
      <c r="AA296" s="36"/>
      <c r="AB296" s="36"/>
      <c r="AC296" s="36"/>
      <c r="AD296" s="36"/>
      <c r="AE296" s="36"/>
      <c r="AF296" s="36"/>
      <c r="AG296" s="36"/>
      <c r="AH296" s="36"/>
      <c r="AI296" s="36"/>
      <c r="AJ296" s="36"/>
      <c r="AK296" s="36"/>
      <c r="AL296" s="36"/>
      <c r="AM296" s="36"/>
      <c r="AN296" s="36"/>
      <c r="AO296" s="36"/>
      <c r="AP296" s="36"/>
    </row>
    <row r="297" spans="6:42" x14ac:dyDescent="0.25">
      <c r="F297" s="36"/>
      <c r="G297" s="36"/>
      <c r="H297" s="36"/>
      <c r="I297" s="36"/>
      <c r="J297" s="36"/>
      <c r="K297" s="36"/>
      <c r="L297" s="36"/>
      <c r="M297" s="36"/>
      <c r="N297" s="36"/>
      <c r="O297" s="36"/>
      <c r="P297" s="36"/>
      <c r="Q297" s="36"/>
      <c r="R297" s="36"/>
      <c r="S297" s="36"/>
      <c r="T297" s="36"/>
      <c r="U297" s="36"/>
      <c r="V297" s="36"/>
      <c r="W297" s="36"/>
      <c r="X297" s="36"/>
      <c r="Y297" s="36"/>
      <c r="Z297" s="36"/>
      <c r="AA297" s="36"/>
      <c r="AB297" s="36"/>
      <c r="AC297" s="36"/>
      <c r="AD297" s="36"/>
      <c r="AE297" s="36"/>
      <c r="AF297" s="36"/>
      <c r="AG297" s="36"/>
      <c r="AH297" s="36"/>
      <c r="AI297" s="36"/>
      <c r="AJ297" s="36"/>
      <c r="AK297" s="36"/>
      <c r="AL297" s="36"/>
      <c r="AM297" s="36"/>
      <c r="AN297" s="36"/>
      <c r="AO297" s="36"/>
      <c r="AP297" s="36"/>
    </row>
    <row r="298" spans="6:42" x14ac:dyDescent="0.25">
      <c r="F298" s="36"/>
      <c r="G298" s="36"/>
      <c r="H298" s="36"/>
      <c r="I298" s="36"/>
      <c r="J298" s="36"/>
      <c r="K298" s="36"/>
      <c r="L298" s="36"/>
      <c r="M298" s="36"/>
      <c r="N298" s="36"/>
      <c r="O298" s="36"/>
      <c r="P298" s="36"/>
      <c r="Q298" s="36"/>
      <c r="R298" s="36"/>
      <c r="S298" s="36"/>
      <c r="T298" s="36"/>
      <c r="U298" s="36"/>
      <c r="V298" s="36"/>
      <c r="W298" s="36"/>
      <c r="X298" s="36"/>
      <c r="Y298" s="36"/>
      <c r="Z298" s="36"/>
      <c r="AA298" s="36"/>
      <c r="AB298" s="36"/>
      <c r="AC298" s="36"/>
      <c r="AD298" s="36"/>
      <c r="AE298" s="36"/>
      <c r="AF298" s="36"/>
      <c r="AG298" s="36"/>
      <c r="AH298" s="36"/>
      <c r="AI298" s="36"/>
      <c r="AJ298" s="36"/>
      <c r="AK298" s="36"/>
      <c r="AL298" s="36"/>
      <c r="AM298" s="36"/>
      <c r="AN298" s="36"/>
      <c r="AO298" s="36"/>
      <c r="AP298" s="36"/>
    </row>
    <row r="299" spans="6:42" x14ac:dyDescent="0.25">
      <c r="F299" s="36"/>
      <c r="G299" s="36"/>
      <c r="H299" s="36"/>
      <c r="I299" s="36"/>
      <c r="J299" s="36"/>
      <c r="K299" s="36"/>
      <c r="L299" s="36"/>
      <c r="M299" s="36"/>
      <c r="N299" s="36"/>
      <c r="O299" s="36"/>
      <c r="P299" s="36"/>
      <c r="Q299" s="36"/>
      <c r="R299" s="36"/>
      <c r="S299" s="36"/>
      <c r="T299" s="36"/>
      <c r="U299" s="36"/>
      <c r="V299" s="36"/>
      <c r="W299" s="36"/>
      <c r="X299" s="36"/>
      <c r="Y299" s="36"/>
      <c r="Z299" s="36"/>
      <c r="AA299" s="36"/>
      <c r="AB299" s="36"/>
      <c r="AC299" s="36"/>
      <c r="AD299" s="36"/>
      <c r="AE299" s="36"/>
      <c r="AF299" s="36"/>
      <c r="AG299" s="36"/>
      <c r="AH299" s="36"/>
      <c r="AI299" s="36"/>
      <c r="AJ299" s="36"/>
      <c r="AK299" s="36"/>
      <c r="AL299" s="36"/>
      <c r="AM299" s="36"/>
      <c r="AN299" s="36"/>
      <c r="AO299" s="36"/>
      <c r="AP299" s="36"/>
    </row>
    <row r="300" spans="6:42" x14ac:dyDescent="0.25">
      <c r="F300" s="36"/>
      <c r="G300" s="36"/>
      <c r="H300" s="36"/>
      <c r="I300" s="36"/>
      <c r="J300" s="36"/>
      <c r="K300" s="36"/>
      <c r="L300" s="36"/>
      <c r="M300" s="36"/>
      <c r="N300" s="36"/>
      <c r="O300" s="36"/>
      <c r="P300" s="36"/>
      <c r="Q300" s="36"/>
      <c r="R300" s="36"/>
      <c r="S300" s="36"/>
      <c r="T300" s="36"/>
      <c r="U300" s="36"/>
      <c r="V300" s="36"/>
      <c r="W300" s="36"/>
      <c r="X300" s="36"/>
      <c r="Y300" s="36"/>
      <c r="Z300" s="36"/>
      <c r="AA300" s="36"/>
      <c r="AB300" s="36"/>
      <c r="AC300" s="36"/>
      <c r="AD300" s="36"/>
      <c r="AE300" s="36"/>
      <c r="AF300" s="36"/>
      <c r="AG300" s="36"/>
      <c r="AH300" s="36"/>
      <c r="AI300" s="36"/>
      <c r="AJ300" s="36"/>
      <c r="AK300" s="36"/>
      <c r="AL300" s="36"/>
      <c r="AM300" s="36"/>
      <c r="AN300" s="36"/>
      <c r="AO300" s="36"/>
      <c r="AP300" s="36"/>
    </row>
    <row r="301" spans="6:42" x14ac:dyDescent="0.25">
      <c r="F301" s="36"/>
      <c r="G301" s="36"/>
      <c r="H301" s="36"/>
      <c r="I301" s="36"/>
      <c r="J301" s="36"/>
      <c r="K301" s="36"/>
      <c r="L301" s="36"/>
      <c r="M301" s="36"/>
      <c r="N301" s="36"/>
      <c r="O301" s="36"/>
      <c r="P301" s="36"/>
      <c r="Q301" s="36"/>
      <c r="R301" s="36"/>
      <c r="S301" s="36"/>
      <c r="T301" s="36"/>
      <c r="U301" s="36"/>
      <c r="V301" s="36"/>
      <c r="W301" s="36"/>
      <c r="X301" s="36"/>
      <c r="Y301" s="36"/>
      <c r="Z301" s="36"/>
      <c r="AA301" s="36"/>
      <c r="AB301" s="36"/>
      <c r="AC301" s="36"/>
      <c r="AD301" s="36"/>
      <c r="AE301" s="36"/>
      <c r="AF301" s="36"/>
      <c r="AG301" s="36"/>
      <c r="AH301" s="36"/>
      <c r="AI301" s="36"/>
      <c r="AJ301" s="36"/>
      <c r="AK301" s="36"/>
      <c r="AL301" s="36"/>
      <c r="AM301" s="36"/>
      <c r="AN301" s="36"/>
      <c r="AO301" s="36"/>
      <c r="AP301" s="36"/>
    </row>
    <row r="302" spans="6:42" x14ac:dyDescent="0.25">
      <c r="F302" s="36"/>
      <c r="G302" s="36"/>
      <c r="H302" s="36"/>
      <c r="I302" s="36"/>
      <c r="J302" s="36"/>
      <c r="K302" s="36"/>
      <c r="L302" s="36"/>
      <c r="M302" s="36"/>
      <c r="N302" s="36"/>
      <c r="O302" s="36"/>
      <c r="P302" s="36"/>
      <c r="Q302" s="36"/>
      <c r="R302" s="36"/>
      <c r="S302" s="36"/>
      <c r="T302" s="36"/>
      <c r="U302" s="36"/>
      <c r="V302" s="36"/>
      <c r="W302" s="36"/>
      <c r="X302" s="36"/>
      <c r="Y302" s="36"/>
      <c r="Z302" s="36"/>
      <c r="AA302" s="36"/>
      <c r="AB302" s="36"/>
      <c r="AC302" s="36"/>
      <c r="AD302" s="36"/>
      <c r="AE302" s="36"/>
      <c r="AF302" s="36"/>
      <c r="AG302" s="36"/>
      <c r="AH302" s="36"/>
      <c r="AI302" s="36"/>
      <c r="AJ302" s="36"/>
      <c r="AK302" s="36"/>
      <c r="AL302" s="36"/>
      <c r="AM302" s="36"/>
      <c r="AN302" s="36"/>
      <c r="AO302" s="36"/>
      <c r="AP302" s="36"/>
    </row>
    <row r="303" spans="6:42" x14ac:dyDescent="0.25">
      <c r="F303" s="36"/>
      <c r="G303" s="36"/>
      <c r="H303" s="36"/>
      <c r="I303" s="36"/>
      <c r="J303" s="36"/>
      <c r="K303" s="36"/>
      <c r="L303" s="36"/>
      <c r="M303" s="36"/>
      <c r="N303" s="36"/>
      <c r="O303" s="36"/>
      <c r="P303" s="36"/>
      <c r="Q303" s="36"/>
      <c r="R303" s="36"/>
      <c r="S303" s="36"/>
      <c r="T303" s="36"/>
      <c r="U303" s="36"/>
      <c r="V303" s="36"/>
      <c r="W303" s="36"/>
      <c r="X303" s="36"/>
      <c r="Y303" s="36"/>
      <c r="Z303" s="36"/>
      <c r="AA303" s="36"/>
      <c r="AB303" s="36"/>
      <c r="AC303" s="36"/>
      <c r="AD303" s="36"/>
      <c r="AE303" s="36"/>
      <c r="AF303" s="36"/>
      <c r="AG303" s="36"/>
      <c r="AH303" s="36"/>
      <c r="AI303" s="36"/>
      <c r="AJ303" s="36"/>
      <c r="AK303" s="36"/>
      <c r="AL303" s="36"/>
      <c r="AM303" s="36"/>
      <c r="AN303" s="36"/>
      <c r="AO303" s="36"/>
      <c r="AP303" s="36"/>
    </row>
    <row r="304" spans="6:42" x14ac:dyDescent="0.25">
      <c r="F304" s="36"/>
      <c r="G304" s="36"/>
      <c r="H304" s="36"/>
      <c r="I304" s="36"/>
      <c r="J304" s="36"/>
      <c r="K304" s="36"/>
      <c r="L304" s="36"/>
      <c r="M304" s="36"/>
      <c r="N304" s="36"/>
      <c r="O304" s="36"/>
      <c r="P304" s="36"/>
      <c r="Q304" s="36"/>
      <c r="R304" s="36"/>
      <c r="S304" s="36"/>
      <c r="T304" s="36"/>
      <c r="U304" s="36"/>
      <c r="V304" s="36"/>
      <c r="W304" s="36"/>
      <c r="X304" s="36"/>
      <c r="Y304" s="36"/>
      <c r="Z304" s="36"/>
      <c r="AA304" s="36"/>
      <c r="AB304" s="36"/>
      <c r="AC304" s="36"/>
      <c r="AD304" s="36"/>
      <c r="AE304" s="36"/>
      <c r="AF304" s="36"/>
      <c r="AG304" s="36"/>
      <c r="AH304" s="36"/>
      <c r="AI304" s="36"/>
      <c r="AJ304" s="36"/>
      <c r="AK304" s="36"/>
      <c r="AL304" s="36"/>
      <c r="AM304" s="36"/>
      <c r="AN304" s="36"/>
      <c r="AO304" s="36"/>
      <c r="AP304" s="36"/>
    </row>
    <row r="305" spans="6:42" x14ac:dyDescent="0.25">
      <c r="F305" s="36"/>
      <c r="G305" s="36"/>
      <c r="H305" s="36"/>
      <c r="I305" s="36"/>
      <c r="J305" s="36"/>
      <c r="K305" s="36"/>
      <c r="L305" s="36"/>
      <c r="M305" s="36"/>
      <c r="N305" s="36"/>
      <c r="O305" s="36"/>
      <c r="P305" s="36"/>
      <c r="Q305" s="36"/>
      <c r="R305" s="36"/>
      <c r="S305" s="36"/>
      <c r="T305" s="36"/>
      <c r="U305" s="36"/>
      <c r="V305" s="36"/>
      <c r="W305" s="36"/>
      <c r="X305" s="36"/>
      <c r="Y305" s="36"/>
      <c r="Z305" s="36"/>
      <c r="AA305" s="36"/>
      <c r="AB305" s="36"/>
      <c r="AC305" s="36"/>
      <c r="AD305" s="36"/>
      <c r="AE305" s="36"/>
      <c r="AF305" s="36"/>
      <c r="AG305" s="36"/>
      <c r="AH305" s="36"/>
      <c r="AI305" s="36"/>
      <c r="AJ305" s="36"/>
      <c r="AK305" s="36"/>
      <c r="AL305" s="36"/>
      <c r="AM305" s="36"/>
      <c r="AN305" s="36"/>
      <c r="AO305" s="36"/>
      <c r="AP305" s="36"/>
    </row>
    <row r="306" spans="6:42" x14ac:dyDescent="0.25">
      <c r="F306" s="36"/>
      <c r="G306" s="36"/>
      <c r="H306" s="36"/>
      <c r="I306" s="36"/>
      <c r="J306" s="36"/>
      <c r="K306" s="36"/>
      <c r="L306" s="36"/>
      <c r="M306" s="36"/>
      <c r="N306" s="36"/>
      <c r="O306" s="36"/>
      <c r="P306" s="36"/>
      <c r="Q306" s="36"/>
      <c r="R306" s="36"/>
      <c r="S306" s="36"/>
      <c r="T306" s="36"/>
      <c r="U306" s="36"/>
      <c r="V306" s="36"/>
      <c r="W306" s="36"/>
      <c r="X306" s="36"/>
      <c r="Y306" s="36"/>
      <c r="Z306" s="36"/>
      <c r="AA306" s="36"/>
      <c r="AB306" s="36"/>
      <c r="AC306" s="36"/>
      <c r="AD306" s="36"/>
      <c r="AE306" s="36"/>
      <c r="AF306" s="36"/>
      <c r="AG306" s="36"/>
      <c r="AH306" s="36"/>
      <c r="AI306" s="36"/>
      <c r="AJ306" s="36"/>
      <c r="AK306" s="36"/>
      <c r="AL306" s="36"/>
      <c r="AM306" s="36"/>
      <c r="AN306" s="36"/>
      <c r="AO306" s="36"/>
      <c r="AP306" s="36"/>
    </row>
    <row r="307" spans="6:42" x14ac:dyDescent="0.25">
      <c r="F307" s="36"/>
      <c r="G307" s="36"/>
      <c r="H307" s="36"/>
      <c r="I307" s="36"/>
      <c r="J307" s="36"/>
      <c r="K307" s="36"/>
      <c r="L307" s="36"/>
      <c r="M307" s="36"/>
      <c r="N307" s="36"/>
      <c r="O307" s="36"/>
      <c r="P307" s="36"/>
      <c r="Q307" s="36"/>
      <c r="R307" s="36"/>
      <c r="S307" s="36"/>
      <c r="T307" s="36"/>
      <c r="U307" s="36"/>
      <c r="V307" s="36"/>
      <c r="W307" s="36"/>
      <c r="X307" s="36"/>
      <c r="Y307" s="36"/>
      <c r="Z307" s="36"/>
      <c r="AA307" s="36"/>
      <c r="AB307" s="36"/>
      <c r="AC307" s="36"/>
      <c r="AD307" s="36"/>
      <c r="AE307" s="36"/>
      <c r="AF307" s="36"/>
      <c r="AG307" s="36"/>
      <c r="AH307" s="36"/>
      <c r="AI307" s="36"/>
      <c r="AJ307" s="36"/>
      <c r="AK307" s="36"/>
      <c r="AL307" s="36"/>
      <c r="AM307" s="36"/>
      <c r="AN307" s="36"/>
      <c r="AO307" s="36"/>
      <c r="AP307" s="36"/>
    </row>
    <row r="308" spans="6:42" x14ac:dyDescent="0.25">
      <c r="F308" s="36"/>
      <c r="G308" s="36"/>
      <c r="H308" s="36"/>
      <c r="I308" s="36"/>
      <c r="J308" s="36"/>
      <c r="K308" s="36"/>
      <c r="L308" s="36"/>
      <c r="M308" s="36"/>
      <c r="N308" s="36"/>
      <c r="O308" s="36"/>
      <c r="P308" s="36"/>
      <c r="Q308" s="36"/>
      <c r="R308" s="36"/>
      <c r="S308" s="36"/>
      <c r="T308" s="36"/>
      <c r="U308" s="36"/>
      <c r="V308" s="36"/>
      <c r="W308" s="36"/>
      <c r="X308" s="36"/>
      <c r="Y308" s="36"/>
      <c r="Z308" s="36"/>
      <c r="AA308" s="36"/>
      <c r="AB308" s="36"/>
      <c r="AC308" s="36"/>
      <c r="AD308" s="36"/>
      <c r="AE308" s="36"/>
      <c r="AF308" s="36"/>
      <c r="AG308" s="36"/>
      <c r="AH308" s="36"/>
      <c r="AI308" s="36"/>
      <c r="AJ308" s="36"/>
      <c r="AK308" s="36"/>
      <c r="AL308" s="36"/>
      <c r="AM308" s="36"/>
      <c r="AN308" s="36"/>
      <c r="AO308" s="36"/>
      <c r="AP308" s="36"/>
    </row>
    <row r="309" spans="6:42" x14ac:dyDescent="0.25">
      <c r="F309" s="36"/>
      <c r="G309" s="36"/>
      <c r="H309" s="36"/>
      <c r="I309" s="36"/>
      <c r="J309" s="36"/>
      <c r="K309" s="36"/>
      <c r="L309" s="36"/>
      <c r="M309" s="36"/>
      <c r="N309" s="36"/>
      <c r="O309" s="36"/>
      <c r="P309" s="36"/>
      <c r="Q309" s="36"/>
      <c r="R309" s="36"/>
      <c r="S309" s="36"/>
      <c r="T309" s="36"/>
      <c r="U309" s="36"/>
      <c r="V309" s="36"/>
      <c r="W309" s="36"/>
      <c r="X309" s="36"/>
      <c r="Y309" s="36"/>
      <c r="Z309" s="36"/>
      <c r="AA309" s="36"/>
      <c r="AB309" s="36"/>
      <c r="AC309" s="36"/>
      <c r="AD309" s="36"/>
      <c r="AE309" s="36"/>
      <c r="AF309" s="36"/>
      <c r="AG309" s="36"/>
      <c r="AH309" s="36"/>
      <c r="AI309" s="36"/>
      <c r="AJ309" s="36"/>
      <c r="AK309" s="36"/>
      <c r="AL309" s="36"/>
      <c r="AM309" s="36"/>
      <c r="AN309" s="36"/>
      <c r="AO309" s="36"/>
      <c r="AP309" s="36"/>
    </row>
    <row r="310" spans="6:42" x14ac:dyDescent="0.25">
      <c r="F310" s="36"/>
      <c r="G310" s="36"/>
      <c r="H310" s="36"/>
      <c r="I310" s="36"/>
      <c r="J310" s="36"/>
      <c r="K310" s="36"/>
      <c r="L310" s="36"/>
      <c r="M310" s="36"/>
      <c r="N310" s="36"/>
      <c r="O310" s="36"/>
      <c r="P310" s="36"/>
      <c r="Q310" s="36"/>
      <c r="R310" s="36"/>
      <c r="S310" s="36"/>
      <c r="T310" s="36"/>
      <c r="U310" s="36"/>
      <c r="V310" s="36"/>
      <c r="W310" s="36"/>
      <c r="X310" s="36"/>
      <c r="Y310" s="36"/>
      <c r="Z310" s="36"/>
      <c r="AA310" s="36"/>
      <c r="AB310" s="36"/>
      <c r="AC310" s="36"/>
      <c r="AD310" s="36"/>
      <c r="AE310" s="36"/>
      <c r="AF310" s="36"/>
      <c r="AG310" s="36"/>
      <c r="AH310" s="36"/>
      <c r="AI310" s="36"/>
      <c r="AJ310" s="36"/>
      <c r="AK310" s="36"/>
      <c r="AL310" s="36"/>
      <c r="AM310" s="36"/>
      <c r="AN310" s="36"/>
      <c r="AO310" s="36"/>
      <c r="AP310" s="36"/>
    </row>
    <row r="311" spans="6:42" x14ac:dyDescent="0.25">
      <c r="F311" s="36"/>
      <c r="G311" s="36"/>
      <c r="H311" s="36"/>
      <c r="I311" s="36"/>
      <c r="J311" s="36"/>
      <c r="K311" s="36"/>
      <c r="L311" s="36"/>
      <c r="M311" s="36"/>
      <c r="N311" s="36"/>
      <c r="O311" s="36"/>
      <c r="P311" s="36"/>
      <c r="Q311" s="36"/>
      <c r="R311" s="36"/>
      <c r="S311" s="36"/>
      <c r="T311" s="36"/>
      <c r="U311" s="36"/>
      <c r="V311" s="36"/>
      <c r="W311" s="36"/>
      <c r="X311" s="36"/>
      <c r="Y311" s="36"/>
      <c r="Z311" s="36"/>
      <c r="AA311" s="36"/>
      <c r="AB311" s="36"/>
      <c r="AC311" s="36"/>
      <c r="AD311" s="36"/>
      <c r="AE311" s="36"/>
      <c r="AF311" s="36"/>
      <c r="AG311" s="36"/>
      <c r="AH311" s="36"/>
      <c r="AI311" s="36"/>
      <c r="AJ311" s="36"/>
      <c r="AK311" s="36"/>
      <c r="AL311" s="36"/>
      <c r="AM311" s="36"/>
      <c r="AN311" s="36"/>
      <c r="AO311" s="36"/>
      <c r="AP311" s="36"/>
    </row>
    <row r="312" spans="6:42" x14ac:dyDescent="0.25">
      <c r="F312" s="36"/>
      <c r="G312" s="36"/>
      <c r="H312" s="36"/>
      <c r="I312" s="36"/>
      <c r="J312" s="36"/>
      <c r="K312" s="36"/>
      <c r="L312" s="36"/>
      <c r="M312" s="36"/>
      <c r="N312" s="36"/>
      <c r="O312" s="36"/>
      <c r="P312" s="36"/>
      <c r="Q312" s="36"/>
      <c r="R312" s="36"/>
      <c r="S312" s="36"/>
      <c r="T312" s="36"/>
      <c r="U312" s="36"/>
      <c r="V312" s="36"/>
      <c r="W312" s="36"/>
      <c r="X312" s="36"/>
      <c r="Y312" s="36"/>
      <c r="Z312" s="36"/>
      <c r="AA312" s="36"/>
      <c r="AB312" s="36"/>
      <c r="AC312" s="36"/>
      <c r="AD312" s="36"/>
      <c r="AE312" s="36"/>
      <c r="AF312" s="36"/>
      <c r="AG312" s="36"/>
      <c r="AH312" s="36"/>
      <c r="AI312" s="36"/>
      <c r="AJ312" s="36"/>
      <c r="AK312" s="36"/>
      <c r="AL312" s="36"/>
      <c r="AM312" s="36"/>
      <c r="AN312" s="36"/>
      <c r="AO312" s="36"/>
      <c r="AP312" s="36"/>
    </row>
    <row r="313" spans="6:42" x14ac:dyDescent="0.25">
      <c r="F313" s="36"/>
      <c r="G313" s="36"/>
      <c r="H313" s="36"/>
      <c r="I313" s="36"/>
      <c r="J313" s="36"/>
      <c r="K313" s="36"/>
      <c r="L313" s="36"/>
      <c r="M313" s="36"/>
      <c r="N313" s="36"/>
      <c r="O313" s="36"/>
      <c r="P313" s="36"/>
      <c r="Q313" s="36"/>
      <c r="R313" s="36"/>
      <c r="S313" s="36"/>
      <c r="T313" s="36"/>
      <c r="U313" s="36"/>
      <c r="V313" s="36"/>
      <c r="W313" s="36"/>
      <c r="X313" s="36"/>
      <c r="Y313" s="36"/>
      <c r="Z313" s="36"/>
      <c r="AA313" s="36"/>
      <c r="AB313" s="36"/>
      <c r="AC313" s="36"/>
      <c r="AD313" s="36"/>
      <c r="AE313" s="36"/>
      <c r="AF313" s="36"/>
      <c r="AG313" s="36"/>
      <c r="AH313" s="36"/>
      <c r="AI313" s="36"/>
      <c r="AJ313" s="36"/>
      <c r="AK313" s="36"/>
      <c r="AL313" s="36"/>
      <c r="AM313" s="36"/>
      <c r="AN313" s="36"/>
      <c r="AO313" s="36"/>
      <c r="AP313" s="36"/>
    </row>
    <row r="314" spans="6:42" x14ac:dyDescent="0.25">
      <c r="F314" s="36"/>
      <c r="G314" s="36"/>
      <c r="H314" s="36"/>
      <c r="I314" s="36"/>
      <c r="J314" s="36"/>
      <c r="K314" s="36"/>
      <c r="L314" s="36"/>
      <c r="M314" s="36"/>
      <c r="N314" s="36"/>
      <c r="O314" s="36"/>
      <c r="P314" s="36"/>
      <c r="Q314" s="36"/>
      <c r="R314" s="36"/>
      <c r="S314" s="36"/>
      <c r="T314" s="36"/>
      <c r="U314" s="36"/>
      <c r="V314" s="36"/>
      <c r="W314" s="36"/>
      <c r="X314" s="36"/>
      <c r="Y314" s="36"/>
      <c r="Z314" s="36"/>
      <c r="AA314" s="36"/>
      <c r="AB314" s="36"/>
      <c r="AC314" s="36"/>
      <c r="AD314" s="36"/>
      <c r="AE314" s="36"/>
      <c r="AF314" s="36"/>
      <c r="AG314" s="36"/>
      <c r="AH314" s="36"/>
      <c r="AI314" s="36"/>
      <c r="AJ314" s="36"/>
      <c r="AK314" s="36"/>
      <c r="AL314" s="36"/>
      <c r="AM314" s="36"/>
      <c r="AN314" s="36"/>
      <c r="AO314" s="36"/>
      <c r="AP314" s="36"/>
    </row>
    <row r="315" spans="6:42" x14ac:dyDescent="0.25">
      <c r="F315" s="36"/>
      <c r="G315" s="36"/>
      <c r="H315" s="36"/>
      <c r="I315" s="36"/>
      <c r="J315" s="36"/>
      <c r="K315" s="36"/>
      <c r="L315" s="36"/>
      <c r="M315" s="36"/>
      <c r="N315" s="36"/>
      <c r="O315" s="36"/>
      <c r="P315" s="36"/>
      <c r="Q315" s="36"/>
      <c r="R315" s="36"/>
      <c r="S315" s="36"/>
      <c r="T315" s="36"/>
      <c r="U315" s="36"/>
      <c r="V315" s="36"/>
      <c r="W315" s="36"/>
      <c r="X315" s="36"/>
      <c r="Y315" s="36"/>
      <c r="Z315" s="36"/>
      <c r="AA315" s="36"/>
      <c r="AB315" s="36"/>
      <c r="AC315" s="36"/>
      <c r="AD315" s="36"/>
      <c r="AE315" s="36"/>
      <c r="AF315" s="36"/>
      <c r="AG315" s="36"/>
      <c r="AH315" s="36"/>
      <c r="AI315" s="36"/>
      <c r="AJ315" s="36"/>
      <c r="AK315" s="36"/>
      <c r="AL315" s="36"/>
      <c r="AM315" s="36"/>
      <c r="AN315" s="36"/>
      <c r="AO315" s="36"/>
      <c r="AP315" s="36"/>
    </row>
    <row r="316" spans="6:42" x14ac:dyDescent="0.25">
      <c r="F316" s="36"/>
      <c r="G316" s="36"/>
      <c r="H316" s="36"/>
      <c r="I316" s="36"/>
      <c r="J316" s="36"/>
      <c r="K316" s="36"/>
      <c r="L316" s="36"/>
      <c r="M316" s="36"/>
      <c r="N316" s="36"/>
      <c r="O316" s="36"/>
      <c r="P316" s="36"/>
      <c r="Q316" s="36"/>
      <c r="R316" s="36"/>
      <c r="S316" s="36"/>
      <c r="T316" s="36"/>
      <c r="U316" s="36"/>
      <c r="V316" s="36"/>
      <c r="W316" s="36"/>
      <c r="X316" s="36"/>
      <c r="Y316" s="36"/>
      <c r="Z316" s="36"/>
      <c r="AA316" s="36"/>
      <c r="AB316" s="36"/>
      <c r="AC316" s="36"/>
      <c r="AD316" s="36"/>
      <c r="AE316" s="36"/>
      <c r="AF316" s="36"/>
      <c r="AG316" s="36"/>
      <c r="AH316" s="36"/>
      <c r="AI316" s="36"/>
      <c r="AJ316" s="36"/>
      <c r="AK316" s="36"/>
      <c r="AL316" s="36"/>
      <c r="AM316" s="36"/>
      <c r="AN316" s="36"/>
      <c r="AO316" s="36"/>
      <c r="AP316" s="36"/>
    </row>
    <row r="317" spans="6:42" x14ac:dyDescent="0.25">
      <c r="F317" s="36"/>
      <c r="G317" s="36"/>
      <c r="H317" s="36"/>
      <c r="I317" s="36"/>
      <c r="J317" s="36"/>
      <c r="K317" s="36"/>
      <c r="L317" s="36"/>
      <c r="M317" s="36"/>
      <c r="N317" s="36"/>
      <c r="O317" s="36"/>
      <c r="P317" s="36"/>
      <c r="Q317" s="36"/>
      <c r="R317" s="36"/>
      <c r="S317" s="36"/>
      <c r="T317" s="36"/>
      <c r="U317" s="36"/>
      <c r="V317" s="36"/>
      <c r="W317" s="36"/>
      <c r="X317" s="36"/>
      <c r="Y317" s="36"/>
      <c r="Z317" s="36"/>
      <c r="AA317" s="36"/>
      <c r="AB317" s="36"/>
      <c r="AC317" s="36"/>
      <c r="AD317" s="36"/>
      <c r="AE317" s="36"/>
      <c r="AF317" s="36"/>
      <c r="AG317" s="36"/>
      <c r="AH317" s="36"/>
      <c r="AI317" s="36"/>
      <c r="AJ317" s="36"/>
      <c r="AK317" s="36"/>
      <c r="AL317" s="36"/>
      <c r="AM317" s="36"/>
      <c r="AN317" s="36"/>
      <c r="AO317" s="36"/>
      <c r="AP317" s="36"/>
    </row>
    <row r="318" spans="6:42" x14ac:dyDescent="0.25">
      <c r="F318" s="36"/>
      <c r="G318" s="36"/>
      <c r="H318" s="36"/>
      <c r="I318" s="36"/>
      <c r="J318" s="36"/>
      <c r="K318" s="36"/>
      <c r="L318" s="36"/>
      <c r="M318" s="36"/>
      <c r="N318" s="36"/>
      <c r="O318" s="36"/>
      <c r="P318" s="36"/>
      <c r="Q318" s="36"/>
      <c r="R318" s="36"/>
      <c r="S318" s="36"/>
      <c r="T318" s="36"/>
      <c r="U318" s="36"/>
      <c r="V318" s="36"/>
      <c r="W318" s="36"/>
      <c r="X318" s="36"/>
      <c r="Y318" s="36"/>
      <c r="Z318" s="36"/>
      <c r="AA318" s="36"/>
      <c r="AB318" s="36"/>
      <c r="AC318" s="36"/>
      <c r="AD318" s="36"/>
      <c r="AE318" s="36"/>
      <c r="AF318" s="36"/>
      <c r="AG318" s="36"/>
      <c r="AH318" s="36"/>
      <c r="AI318" s="36"/>
      <c r="AJ318" s="36"/>
      <c r="AK318" s="36"/>
      <c r="AL318" s="36"/>
      <c r="AM318" s="36"/>
      <c r="AN318" s="36"/>
      <c r="AO318" s="36"/>
      <c r="AP318" s="36"/>
    </row>
    <row r="319" spans="6:42" x14ac:dyDescent="0.25">
      <c r="F319" s="36"/>
      <c r="G319" s="36"/>
      <c r="H319" s="36"/>
      <c r="I319" s="36"/>
      <c r="J319" s="36"/>
      <c r="K319" s="36"/>
      <c r="L319" s="36"/>
      <c r="M319" s="36"/>
      <c r="N319" s="36"/>
      <c r="O319" s="36"/>
      <c r="P319" s="36"/>
      <c r="Q319" s="36"/>
      <c r="R319" s="36"/>
      <c r="S319" s="36"/>
      <c r="T319" s="36"/>
      <c r="U319" s="36"/>
      <c r="V319" s="36"/>
      <c r="W319" s="36"/>
      <c r="X319" s="36"/>
      <c r="Y319" s="36"/>
      <c r="Z319" s="36"/>
      <c r="AA319" s="36"/>
      <c r="AB319" s="36"/>
      <c r="AC319" s="36"/>
      <c r="AD319" s="36"/>
      <c r="AE319" s="36"/>
      <c r="AF319" s="36"/>
      <c r="AG319" s="36"/>
      <c r="AH319" s="36"/>
      <c r="AI319" s="36"/>
      <c r="AJ319" s="36"/>
      <c r="AK319" s="36"/>
      <c r="AL319" s="36"/>
      <c r="AM319" s="36"/>
      <c r="AN319" s="36"/>
      <c r="AO319" s="36"/>
      <c r="AP319" s="36"/>
    </row>
    <row r="320" spans="6:42" x14ac:dyDescent="0.25">
      <c r="F320" s="36"/>
      <c r="G320" s="36"/>
      <c r="H320" s="36"/>
      <c r="I320" s="36"/>
      <c r="J320" s="36"/>
      <c r="K320" s="36"/>
      <c r="L320" s="36"/>
      <c r="M320" s="36"/>
      <c r="N320" s="36"/>
      <c r="O320" s="36"/>
      <c r="P320" s="36"/>
      <c r="Q320" s="36"/>
      <c r="R320" s="36"/>
      <c r="S320" s="36"/>
      <c r="T320" s="36"/>
      <c r="U320" s="36"/>
      <c r="V320" s="36"/>
      <c r="W320" s="36"/>
      <c r="X320" s="36"/>
      <c r="Y320" s="36"/>
      <c r="Z320" s="36"/>
      <c r="AA320" s="36"/>
      <c r="AB320" s="36"/>
      <c r="AC320" s="36"/>
      <c r="AD320" s="36"/>
      <c r="AE320" s="36"/>
      <c r="AF320" s="36"/>
      <c r="AG320" s="36"/>
      <c r="AH320" s="36"/>
      <c r="AI320" s="36"/>
      <c r="AJ320" s="36"/>
      <c r="AK320" s="36"/>
      <c r="AL320" s="36"/>
      <c r="AM320" s="36"/>
      <c r="AN320" s="36"/>
      <c r="AO320" s="36"/>
      <c r="AP320" s="36"/>
    </row>
    <row r="321" spans="6:42" x14ac:dyDescent="0.25">
      <c r="F321" s="36"/>
      <c r="G321" s="36"/>
      <c r="H321" s="36"/>
      <c r="I321" s="36"/>
      <c r="J321" s="36"/>
      <c r="K321" s="36"/>
      <c r="L321" s="36"/>
      <c r="M321" s="36"/>
      <c r="N321" s="36"/>
      <c r="O321" s="36"/>
      <c r="P321" s="36"/>
      <c r="Q321" s="36"/>
      <c r="R321" s="36"/>
      <c r="S321" s="36"/>
      <c r="T321" s="36"/>
      <c r="U321" s="36"/>
      <c r="V321" s="36"/>
      <c r="W321" s="36"/>
      <c r="X321" s="36"/>
      <c r="Y321" s="36"/>
      <c r="Z321" s="36"/>
      <c r="AA321" s="36"/>
      <c r="AB321" s="36"/>
      <c r="AC321" s="36"/>
      <c r="AD321" s="36"/>
      <c r="AE321" s="36"/>
      <c r="AF321" s="36"/>
      <c r="AG321" s="36"/>
      <c r="AH321" s="36"/>
      <c r="AI321" s="36"/>
      <c r="AJ321" s="36"/>
      <c r="AK321" s="36"/>
      <c r="AL321" s="36"/>
      <c r="AM321" s="36"/>
      <c r="AN321" s="36"/>
      <c r="AO321" s="36"/>
      <c r="AP321" s="36"/>
    </row>
    <row r="322" spans="6:42" x14ac:dyDescent="0.25">
      <c r="F322" s="36"/>
      <c r="G322" s="36"/>
      <c r="H322" s="36"/>
      <c r="I322" s="36"/>
      <c r="J322" s="36"/>
      <c r="K322" s="36"/>
      <c r="L322" s="36"/>
      <c r="M322" s="36"/>
      <c r="N322" s="36"/>
      <c r="O322" s="36"/>
      <c r="P322" s="36"/>
      <c r="Q322" s="36"/>
      <c r="R322" s="36"/>
      <c r="S322" s="36"/>
      <c r="T322" s="36"/>
      <c r="U322" s="36"/>
      <c r="V322" s="36"/>
      <c r="W322" s="36"/>
      <c r="X322" s="36"/>
      <c r="Y322" s="36"/>
      <c r="Z322" s="36"/>
      <c r="AA322" s="36"/>
      <c r="AB322" s="36"/>
      <c r="AC322" s="36"/>
      <c r="AD322" s="36"/>
      <c r="AE322" s="36"/>
      <c r="AF322" s="36"/>
      <c r="AG322" s="36"/>
      <c r="AH322" s="36"/>
      <c r="AI322" s="36"/>
      <c r="AJ322" s="36"/>
      <c r="AK322" s="36"/>
      <c r="AL322" s="36"/>
      <c r="AM322" s="36"/>
      <c r="AN322" s="36"/>
      <c r="AO322" s="36"/>
      <c r="AP322" s="36"/>
    </row>
    <row r="323" spans="6:42" x14ac:dyDescent="0.25">
      <c r="F323" s="36"/>
      <c r="G323" s="36"/>
      <c r="H323" s="36"/>
      <c r="I323" s="36"/>
      <c r="J323" s="36"/>
      <c r="K323" s="36"/>
      <c r="L323" s="36"/>
      <c r="M323" s="36"/>
      <c r="N323" s="36"/>
      <c r="O323" s="36"/>
      <c r="P323" s="36"/>
      <c r="Q323" s="36"/>
      <c r="R323" s="36"/>
      <c r="S323" s="36"/>
      <c r="T323" s="36"/>
      <c r="U323" s="36"/>
      <c r="V323" s="36"/>
      <c r="W323" s="36"/>
      <c r="X323" s="36"/>
      <c r="Y323" s="36"/>
      <c r="Z323" s="36"/>
      <c r="AA323" s="36"/>
      <c r="AB323" s="36"/>
      <c r="AC323" s="36"/>
      <c r="AD323" s="36"/>
      <c r="AE323" s="36"/>
      <c r="AF323" s="36"/>
      <c r="AG323" s="36"/>
      <c r="AH323" s="36"/>
      <c r="AI323" s="36"/>
      <c r="AJ323" s="36"/>
      <c r="AK323" s="36"/>
      <c r="AL323" s="36"/>
      <c r="AM323" s="36"/>
      <c r="AN323" s="36"/>
      <c r="AO323" s="36"/>
      <c r="AP323" s="36"/>
    </row>
    <row r="324" spans="6:42" x14ac:dyDescent="0.25">
      <c r="F324" s="36"/>
      <c r="G324" s="36"/>
      <c r="H324" s="36"/>
      <c r="I324" s="36"/>
      <c r="J324" s="36"/>
      <c r="K324" s="36"/>
      <c r="L324" s="36"/>
      <c r="M324" s="36"/>
      <c r="N324" s="36"/>
      <c r="O324" s="36"/>
      <c r="P324" s="36"/>
      <c r="Q324" s="36"/>
      <c r="R324" s="36"/>
      <c r="S324" s="36"/>
      <c r="T324" s="36"/>
      <c r="U324" s="36"/>
      <c r="V324" s="36"/>
      <c r="W324" s="36"/>
      <c r="X324" s="36"/>
      <c r="Y324" s="36"/>
      <c r="Z324" s="36"/>
      <c r="AA324" s="36"/>
      <c r="AB324" s="36"/>
      <c r="AC324" s="36"/>
      <c r="AD324" s="36"/>
      <c r="AE324" s="36"/>
      <c r="AF324" s="36"/>
      <c r="AG324" s="36"/>
      <c r="AH324" s="36"/>
      <c r="AI324" s="36"/>
      <c r="AJ324" s="36"/>
      <c r="AK324" s="36"/>
      <c r="AL324" s="36"/>
      <c r="AM324" s="36"/>
      <c r="AN324" s="36"/>
      <c r="AO324" s="36"/>
      <c r="AP324" s="36"/>
    </row>
    <row r="325" spans="6:42" x14ac:dyDescent="0.25">
      <c r="F325" s="36"/>
      <c r="G325" s="36"/>
      <c r="H325" s="36"/>
      <c r="I325" s="36"/>
      <c r="J325" s="36"/>
      <c r="K325" s="36"/>
      <c r="L325" s="36"/>
      <c r="M325" s="36"/>
      <c r="N325" s="36"/>
      <c r="O325" s="36"/>
      <c r="P325" s="36"/>
      <c r="Q325" s="36"/>
      <c r="R325" s="36"/>
      <c r="S325" s="36"/>
      <c r="T325" s="36"/>
      <c r="U325" s="36"/>
      <c r="V325" s="36"/>
      <c r="W325" s="36"/>
      <c r="X325" s="36"/>
      <c r="Y325" s="36"/>
      <c r="Z325" s="36"/>
      <c r="AA325" s="36"/>
      <c r="AB325" s="36"/>
      <c r="AC325" s="36"/>
      <c r="AD325" s="36"/>
      <c r="AE325" s="36"/>
      <c r="AF325" s="36"/>
      <c r="AG325" s="36"/>
      <c r="AH325" s="36"/>
      <c r="AI325" s="36"/>
      <c r="AJ325" s="36"/>
      <c r="AK325" s="36"/>
      <c r="AL325" s="36"/>
      <c r="AM325" s="36"/>
      <c r="AN325" s="36"/>
      <c r="AO325" s="36"/>
      <c r="AP325" s="36"/>
    </row>
    <row r="326" spans="6:42" x14ac:dyDescent="0.25">
      <c r="F326" s="36"/>
      <c r="G326" s="36"/>
      <c r="H326" s="36"/>
      <c r="I326" s="36"/>
      <c r="J326" s="36"/>
      <c r="K326" s="36"/>
      <c r="L326" s="36"/>
      <c r="M326" s="36"/>
      <c r="N326" s="36"/>
      <c r="O326" s="36"/>
      <c r="P326" s="36"/>
      <c r="Q326" s="36"/>
      <c r="R326" s="36"/>
      <c r="S326" s="36"/>
      <c r="T326" s="36"/>
      <c r="U326" s="36"/>
      <c r="V326" s="36"/>
      <c r="W326" s="36"/>
      <c r="X326" s="36"/>
      <c r="Y326" s="36"/>
      <c r="Z326" s="36"/>
      <c r="AA326" s="36"/>
      <c r="AB326" s="36"/>
      <c r="AC326" s="36"/>
      <c r="AD326" s="36"/>
      <c r="AE326" s="36"/>
      <c r="AF326" s="36"/>
      <c r="AG326" s="36"/>
      <c r="AH326" s="36"/>
      <c r="AI326" s="36"/>
      <c r="AJ326" s="36"/>
      <c r="AK326" s="36"/>
      <c r="AL326" s="36"/>
      <c r="AM326" s="36"/>
      <c r="AN326" s="36"/>
      <c r="AO326" s="36"/>
      <c r="AP326" s="36"/>
    </row>
    <row r="327" spans="6:42" x14ac:dyDescent="0.25">
      <c r="F327" s="36"/>
      <c r="G327" s="36"/>
      <c r="H327" s="36"/>
      <c r="I327" s="36"/>
      <c r="J327" s="36"/>
      <c r="K327" s="36"/>
      <c r="L327" s="36"/>
      <c r="M327" s="36"/>
      <c r="N327" s="36"/>
      <c r="O327" s="36"/>
      <c r="P327" s="36"/>
      <c r="Q327" s="36"/>
      <c r="R327" s="36"/>
      <c r="S327" s="36"/>
      <c r="T327" s="36"/>
      <c r="U327" s="36"/>
      <c r="V327" s="36"/>
      <c r="W327" s="36"/>
      <c r="X327" s="36"/>
      <c r="Y327" s="36"/>
      <c r="Z327" s="36"/>
      <c r="AA327" s="36"/>
      <c r="AB327" s="36"/>
      <c r="AC327" s="36"/>
      <c r="AD327" s="36"/>
      <c r="AE327" s="36"/>
      <c r="AF327" s="36"/>
      <c r="AG327" s="36"/>
      <c r="AH327" s="36"/>
      <c r="AI327" s="36"/>
      <c r="AJ327" s="36"/>
      <c r="AK327" s="36"/>
      <c r="AL327" s="36"/>
      <c r="AM327" s="36"/>
      <c r="AN327" s="36"/>
      <c r="AO327" s="36"/>
      <c r="AP327" s="36"/>
    </row>
    <row r="328" spans="6:42" x14ac:dyDescent="0.25">
      <c r="F328" s="36"/>
      <c r="G328" s="36"/>
      <c r="H328" s="36"/>
      <c r="I328" s="36"/>
      <c r="J328" s="36"/>
      <c r="K328" s="36"/>
      <c r="L328" s="36"/>
      <c r="M328" s="36"/>
      <c r="N328" s="36"/>
      <c r="O328" s="36"/>
      <c r="P328" s="36"/>
      <c r="Q328" s="36"/>
      <c r="R328" s="36"/>
      <c r="S328" s="36"/>
      <c r="T328" s="36"/>
      <c r="U328" s="36"/>
      <c r="V328" s="36"/>
      <c r="W328" s="36"/>
      <c r="X328" s="36"/>
      <c r="Y328" s="36"/>
      <c r="Z328" s="36"/>
      <c r="AA328" s="36"/>
      <c r="AB328" s="36"/>
      <c r="AC328" s="36"/>
      <c r="AD328" s="36"/>
      <c r="AE328" s="36"/>
      <c r="AF328" s="36"/>
      <c r="AG328" s="36"/>
      <c r="AH328" s="36"/>
      <c r="AI328" s="36"/>
      <c r="AJ328" s="36"/>
      <c r="AK328" s="36"/>
      <c r="AL328" s="36"/>
      <c r="AM328" s="36"/>
      <c r="AN328" s="36"/>
      <c r="AO328" s="36"/>
      <c r="AP328" s="36"/>
    </row>
    <row r="329" spans="6:42" x14ac:dyDescent="0.25">
      <c r="F329" s="36"/>
      <c r="G329" s="36"/>
      <c r="H329" s="36"/>
      <c r="I329" s="36"/>
      <c r="J329" s="36"/>
      <c r="K329" s="36"/>
      <c r="L329" s="36"/>
      <c r="M329" s="36"/>
      <c r="N329" s="36"/>
      <c r="O329" s="36"/>
      <c r="P329" s="36"/>
      <c r="Q329" s="36"/>
      <c r="R329" s="36"/>
      <c r="S329" s="36"/>
      <c r="T329" s="36"/>
      <c r="U329" s="36"/>
      <c r="V329" s="36"/>
      <c r="W329" s="36"/>
      <c r="X329" s="36"/>
      <c r="Y329" s="36"/>
      <c r="Z329" s="36"/>
      <c r="AA329" s="36"/>
      <c r="AB329" s="36"/>
      <c r="AC329" s="36"/>
      <c r="AD329" s="36"/>
      <c r="AE329" s="36"/>
      <c r="AF329" s="36"/>
      <c r="AG329" s="36"/>
      <c r="AH329" s="36"/>
      <c r="AI329" s="36"/>
      <c r="AJ329" s="36"/>
      <c r="AK329" s="36"/>
      <c r="AL329" s="36"/>
      <c r="AM329" s="36"/>
      <c r="AN329" s="36"/>
      <c r="AO329" s="36"/>
      <c r="AP329" s="36"/>
    </row>
    <row r="330" spans="6:42" x14ac:dyDescent="0.25">
      <c r="F330" s="36"/>
      <c r="G330" s="36"/>
      <c r="H330" s="36"/>
      <c r="I330" s="36"/>
      <c r="J330" s="36"/>
      <c r="K330" s="36"/>
      <c r="L330" s="36"/>
      <c r="M330" s="36"/>
      <c r="N330" s="36"/>
      <c r="O330" s="36"/>
      <c r="P330" s="36"/>
      <c r="Q330" s="36"/>
      <c r="R330" s="36"/>
      <c r="S330" s="36"/>
      <c r="T330" s="36"/>
      <c r="U330" s="36"/>
      <c r="V330" s="36"/>
      <c r="W330" s="36"/>
      <c r="X330" s="36"/>
      <c r="Y330" s="36"/>
      <c r="Z330" s="36"/>
      <c r="AA330" s="36"/>
      <c r="AB330" s="36"/>
      <c r="AC330" s="36"/>
      <c r="AD330" s="36"/>
      <c r="AE330" s="36"/>
      <c r="AF330" s="36"/>
      <c r="AG330" s="36"/>
      <c r="AH330" s="36"/>
      <c r="AI330" s="36"/>
      <c r="AJ330" s="36"/>
      <c r="AK330" s="36"/>
      <c r="AL330" s="36"/>
      <c r="AM330" s="36"/>
      <c r="AN330" s="36"/>
      <c r="AO330" s="36"/>
      <c r="AP330" s="36"/>
    </row>
    <row r="331" spans="6:42" x14ac:dyDescent="0.25">
      <c r="F331" s="36"/>
      <c r="G331" s="36"/>
      <c r="H331" s="36"/>
      <c r="I331" s="36"/>
      <c r="J331" s="36"/>
      <c r="K331" s="36"/>
      <c r="L331" s="36"/>
      <c r="M331" s="36"/>
      <c r="N331" s="36"/>
      <c r="O331" s="36"/>
      <c r="P331" s="36"/>
      <c r="Q331" s="36"/>
      <c r="R331" s="36"/>
      <c r="S331" s="36"/>
      <c r="T331" s="36"/>
      <c r="U331" s="36"/>
      <c r="V331" s="36"/>
      <c r="W331" s="36"/>
      <c r="X331" s="36"/>
      <c r="Y331" s="36"/>
      <c r="Z331" s="36"/>
      <c r="AA331" s="36"/>
      <c r="AB331" s="36"/>
      <c r="AC331" s="36"/>
      <c r="AD331" s="36"/>
      <c r="AE331" s="36"/>
      <c r="AF331" s="36"/>
      <c r="AG331" s="36"/>
      <c r="AH331" s="36"/>
      <c r="AI331" s="36"/>
      <c r="AJ331" s="36"/>
      <c r="AK331" s="36"/>
      <c r="AL331" s="36"/>
      <c r="AM331" s="36"/>
      <c r="AN331" s="36"/>
      <c r="AO331" s="36"/>
      <c r="AP331" s="36"/>
    </row>
    <row r="332" spans="6:42" x14ac:dyDescent="0.25">
      <c r="F332" s="36"/>
      <c r="G332" s="36"/>
      <c r="H332" s="36"/>
      <c r="I332" s="36"/>
      <c r="J332" s="36"/>
      <c r="K332" s="36"/>
      <c r="L332" s="36"/>
      <c r="M332" s="36"/>
      <c r="N332" s="36"/>
      <c r="O332" s="36"/>
      <c r="P332" s="36"/>
      <c r="Q332" s="36"/>
      <c r="R332" s="36"/>
      <c r="S332" s="36"/>
      <c r="T332" s="36"/>
      <c r="U332" s="36"/>
      <c r="V332" s="36"/>
      <c r="W332" s="36"/>
      <c r="X332" s="36"/>
      <c r="Y332" s="36"/>
      <c r="Z332" s="36"/>
      <c r="AA332" s="36"/>
      <c r="AB332" s="36"/>
      <c r="AC332" s="36"/>
      <c r="AD332" s="36"/>
      <c r="AE332" s="36"/>
      <c r="AF332" s="36"/>
      <c r="AG332" s="36"/>
      <c r="AH332" s="36"/>
      <c r="AI332" s="36"/>
      <c r="AJ332" s="36"/>
      <c r="AK332" s="36"/>
      <c r="AL332" s="36"/>
      <c r="AM332" s="36"/>
      <c r="AN332" s="36"/>
      <c r="AO332" s="36"/>
      <c r="AP332" s="36"/>
    </row>
    <row r="333" spans="6:42" x14ac:dyDescent="0.25">
      <c r="F333" s="36"/>
      <c r="G333" s="36"/>
      <c r="H333" s="36"/>
      <c r="I333" s="36"/>
      <c r="J333" s="36"/>
      <c r="K333" s="36"/>
      <c r="L333" s="36"/>
      <c r="M333" s="36"/>
      <c r="N333" s="36"/>
      <c r="O333" s="36"/>
      <c r="P333" s="36"/>
      <c r="Q333" s="36"/>
      <c r="R333" s="36"/>
      <c r="S333" s="36"/>
      <c r="T333" s="36"/>
      <c r="U333" s="36"/>
      <c r="V333" s="36"/>
      <c r="W333" s="36"/>
      <c r="X333" s="36"/>
      <c r="Y333" s="36"/>
      <c r="Z333" s="36"/>
      <c r="AA333" s="36"/>
      <c r="AB333" s="36"/>
      <c r="AC333" s="36"/>
      <c r="AD333" s="36"/>
      <c r="AE333" s="36"/>
      <c r="AF333" s="36"/>
      <c r="AG333" s="36"/>
      <c r="AH333" s="36"/>
      <c r="AI333" s="36"/>
      <c r="AJ333" s="36"/>
      <c r="AK333" s="36"/>
      <c r="AL333" s="36"/>
      <c r="AM333" s="36"/>
      <c r="AN333" s="36"/>
      <c r="AO333" s="36"/>
      <c r="AP333" s="36"/>
    </row>
    <row r="334" spans="6:42" x14ac:dyDescent="0.25">
      <c r="F334" s="36"/>
      <c r="G334" s="36"/>
      <c r="H334" s="36"/>
      <c r="I334" s="36"/>
      <c r="J334" s="36"/>
      <c r="K334" s="36"/>
      <c r="L334" s="36"/>
      <c r="M334" s="36"/>
      <c r="N334" s="36"/>
      <c r="O334" s="36"/>
      <c r="P334" s="36"/>
      <c r="Q334" s="36"/>
      <c r="R334" s="36"/>
      <c r="S334" s="36"/>
      <c r="T334" s="36"/>
      <c r="U334" s="36"/>
      <c r="V334" s="36"/>
      <c r="W334" s="36"/>
      <c r="X334" s="36"/>
      <c r="Y334" s="36"/>
      <c r="Z334" s="36"/>
      <c r="AA334" s="36"/>
      <c r="AB334" s="36"/>
      <c r="AC334" s="36"/>
      <c r="AD334" s="36"/>
      <c r="AE334" s="36"/>
      <c r="AF334" s="36"/>
      <c r="AG334" s="36"/>
      <c r="AH334" s="36"/>
      <c r="AI334" s="36"/>
      <c r="AJ334" s="36"/>
      <c r="AK334" s="36"/>
      <c r="AL334" s="36"/>
      <c r="AM334" s="36"/>
      <c r="AN334" s="36"/>
      <c r="AO334" s="36"/>
      <c r="AP334" s="36"/>
    </row>
    <row r="335" spans="6:42" x14ac:dyDescent="0.25">
      <c r="F335" s="36"/>
      <c r="G335" s="36"/>
      <c r="H335" s="36"/>
      <c r="I335" s="36"/>
      <c r="J335" s="36"/>
      <c r="K335" s="36"/>
      <c r="L335" s="36"/>
      <c r="M335" s="36"/>
      <c r="N335" s="36"/>
      <c r="O335" s="36"/>
      <c r="P335" s="36"/>
      <c r="Q335" s="36"/>
      <c r="R335" s="36"/>
      <c r="S335" s="36"/>
      <c r="T335" s="36"/>
      <c r="U335" s="36"/>
      <c r="V335" s="36"/>
      <c r="W335" s="36"/>
      <c r="X335" s="36"/>
      <c r="Y335" s="36"/>
      <c r="Z335" s="36"/>
      <c r="AA335" s="36"/>
      <c r="AB335" s="36"/>
      <c r="AC335" s="36"/>
      <c r="AD335" s="36"/>
      <c r="AE335" s="36"/>
      <c r="AF335" s="36"/>
      <c r="AG335" s="36"/>
      <c r="AH335" s="36"/>
      <c r="AI335" s="36"/>
      <c r="AJ335" s="36"/>
      <c r="AK335" s="36"/>
      <c r="AL335" s="36"/>
      <c r="AM335" s="36"/>
      <c r="AN335" s="36"/>
      <c r="AO335" s="36"/>
      <c r="AP335" s="36"/>
    </row>
    <row r="336" spans="6:42" x14ac:dyDescent="0.25">
      <c r="F336" s="36"/>
      <c r="G336" s="36"/>
      <c r="H336" s="36"/>
      <c r="I336" s="36"/>
      <c r="J336" s="36"/>
      <c r="K336" s="36"/>
      <c r="L336" s="36"/>
      <c r="M336" s="36"/>
      <c r="N336" s="36"/>
      <c r="O336" s="36"/>
      <c r="P336" s="36"/>
      <c r="Q336" s="36"/>
      <c r="R336" s="36"/>
      <c r="S336" s="36"/>
      <c r="T336" s="36"/>
      <c r="U336" s="36"/>
      <c r="V336" s="36"/>
      <c r="W336" s="36"/>
      <c r="X336" s="36"/>
      <c r="Y336" s="36"/>
      <c r="Z336" s="36"/>
      <c r="AA336" s="36"/>
      <c r="AB336" s="36"/>
      <c r="AC336" s="36"/>
      <c r="AD336" s="36"/>
      <c r="AE336" s="36"/>
      <c r="AF336" s="36"/>
      <c r="AG336" s="36"/>
      <c r="AH336" s="36"/>
      <c r="AI336" s="36"/>
      <c r="AJ336" s="36"/>
      <c r="AK336" s="36"/>
      <c r="AL336" s="36"/>
      <c r="AM336" s="36"/>
      <c r="AN336" s="36"/>
      <c r="AO336" s="36"/>
      <c r="AP336" s="36"/>
    </row>
    <row r="337" spans="6:42" x14ac:dyDescent="0.25">
      <c r="F337" s="36"/>
      <c r="G337" s="36"/>
      <c r="H337" s="36"/>
      <c r="I337" s="36"/>
      <c r="J337" s="36"/>
      <c r="K337" s="36"/>
      <c r="L337" s="36"/>
      <c r="M337" s="36"/>
      <c r="N337" s="36"/>
      <c r="O337" s="36"/>
      <c r="P337" s="36"/>
      <c r="Q337" s="36"/>
      <c r="R337" s="36"/>
      <c r="S337" s="36"/>
      <c r="T337" s="36"/>
      <c r="U337" s="36"/>
      <c r="V337" s="36"/>
      <c r="W337" s="36"/>
      <c r="X337" s="36"/>
      <c r="Y337" s="36"/>
      <c r="Z337" s="36"/>
      <c r="AA337" s="36"/>
      <c r="AB337" s="36"/>
      <c r="AC337" s="36"/>
      <c r="AD337" s="36"/>
      <c r="AE337" s="36"/>
      <c r="AF337" s="36"/>
      <c r="AG337" s="36"/>
      <c r="AH337" s="36"/>
      <c r="AI337" s="36"/>
      <c r="AJ337" s="36"/>
      <c r="AK337" s="36"/>
      <c r="AL337" s="36"/>
      <c r="AM337" s="36"/>
      <c r="AN337" s="36"/>
      <c r="AO337" s="36"/>
      <c r="AP337" s="36"/>
    </row>
    <row r="338" spans="6:42" x14ac:dyDescent="0.25">
      <c r="F338" s="36"/>
      <c r="G338" s="36"/>
      <c r="H338" s="36"/>
      <c r="I338" s="36"/>
      <c r="J338" s="36"/>
      <c r="K338" s="36"/>
      <c r="L338" s="36"/>
      <c r="M338" s="36"/>
      <c r="N338" s="36"/>
      <c r="O338" s="36"/>
      <c r="P338" s="36"/>
      <c r="Q338" s="36"/>
      <c r="R338" s="36"/>
      <c r="S338" s="36"/>
      <c r="T338" s="36"/>
      <c r="U338" s="36"/>
      <c r="V338" s="36"/>
      <c r="W338" s="36"/>
      <c r="X338" s="36"/>
      <c r="Y338" s="36"/>
      <c r="Z338" s="36"/>
      <c r="AA338" s="36"/>
      <c r="AB338" s="36"/>
      <c r="AC338" s="36"/>
      <c r="AD338" s="36"/>
      <c r="AE338" s="36"/>
      <c r="AF338" s="36"/>
      <c r="AG338" s="36"/>
      <c r="AH338" s="36"/>
      <c r="AI338" s="36"/>
      <c r="AJ338" s="36"/>
      <c r="AK338" s="36"/>
      <c r="AL338" s="36"/>
      <c r="AM338" s="36"/>
      <c r="AN338" s="36"/>
      <c r="AO338" s="36"/>
      <c r="AP338" s="36"/>
    </row>
    <row r="339" spans="6:42" x14ac:dyDescent="0.25">
      <c r="F339" s="36"/>
      <c r="G339" s="36"/>
      <c r="H339" s="36"/>
      <c r="I339" s="36"/>
      <c r="J339" s="36"/>
      <c r="K339" s="36"/>
      <c r="L339" s="36"/>
      <c r="M339" s="36"/>
      <c r="N339" s="36"/>
      <c r="O339" s="36"/>
      <c r="P339" s="36"/>
      <c r="Q339" s="36"/>
      <c r="R339" s="36"/>
      <c r="S339" s="36"/>
      <c r="T339" s="36"/>
      <c r="U339" s="36"/>
      <c r="V339" s="36"/>
      <c r="W339" s="36"/>
      <c r="X339" s="36"/>
      <c r="Y339" s="36"/>
      <c r="Z339" s="36"/>
      <c r="AA339" s="36"/>
      <c r="AB339" s="36"/>
      <c r="AC339" s="36"/>
      <c r="AD339" s="36"/>
      <c r="AE339" s="36"/>
      <c r="AF339" s="36"/>
      <c r="AG339" s="36"/>
      <c r="AH339" s="36"/>
      <c r="AI339" s="36"/>
      <c r="AJ339" s="36"/>
      <c r="AK339" s="36"/>
      <c r="AL339" s="36"/>
      <c r="AM339" s="36"/>
      <c r="AN339" s="36"/>
      <c r="AO339" s="36"/>
      <c r="AP339" s="36"/>
    </row>
    <row r="340" spans="6:42" x14ac:dyDescent="0.25">
      <c r="F340" s="36"/>
      <c r="G340" s="36"/>
      <c r="H340" s="36"/>
      <c r="I340" s="36"/>
      <c r="J340" s="36"/>
      <c r="K340" s="36"/>
      <c r="L340" s="36"/>
      <c r="M340" s="36"/>
      <c r="N340" s="36"/>
      <c r="O340" s="36"/>
      <c r="P340" s="36"/>
      <c r="Q340" s="36"/>
      <c r="R340" s="36"/>
      <c r="S340" s="36"/>
      <c r="T340" s="36"/>
      <c r="U340" s="36"/>
      <c r="V340" s="36"/>
      <c r="W340" s="36"/>
      <c r="X340" s="36"/>
      <c r="Y340" s="36"/>
      <c r="Z340" s="36"/>
      <c r="AA340" s="36"/>
      <c r="AB340" s="36"/>
      <c r="AC340" s="36"/>
      <c r="AD340" s="36"/>
      <c r="AE340" s="36"/>
      <c r="AF340" s="36"/>
      <c r="AG340" s="36"/>
      <c r="AH340" s="36"/>
      <c r="AI340" s="36"/>
      <c r="AJ340" s="36"/>
      <c r="AK340" s="36"/>
      <c r="AL340" s="36"/>
      <c r="AM340" s="36"/>
      <c r="AN340" s="36"/>
      <c r="AO340" s="36"/>
      <c r="AP340" s="36"/>
    </row>
    <row r="341" spans="6:42" x14ac:dyDescent="0.25">
      <c r="F341" s="36"/>
      <c r="G341" s="36"/>
      <c r="H341" s="36"/>
      <c r="I341" s="36"/>
      <c r="J341" s="36"/>
      <c r="K341" s="36"/>
      <c r="L341" s="36"/>
      <c r="M341" s="36"/>
      <c r="N341" s="36"/>
      <c r="O341" s="36"/>
      <c r="P341" s="36"/>
      <c r="Q341" s="36"/>
      <c r="R341" s="36"/>
      <c r="S341" s="36"/>
      <c r="T341" s="36"/>
      <c r="U341" s="36"/>
      <c r="V341" s="36"/>
      <c r="W341" s="36"/>
      <c r="X341" s="36"/>
      <c r="Y341" s="36"/>
      <c r="Z341" s="36"/>
      <c r="AA341" s="36"/>
      <c r="AB341" s="36"/>
      <c r="AC341" s="36"/>
      <c r="AD341" s="36"/>
      <c r="AE341" s="36"/>
      <c r="AF341" s="36"/>
      <c r="AG341" s="36"/>
      <c r="AH341" s="36"/>
      <c r="AI341" s="36"/>
      <c r="AJ341" s="36"/>
      <c r="AK341" s="36"/>
      <c r="AL341" s="36"/>
      <c r="AM341" s="36"/>
      <c r="AN341" s="36"/>
      <c r="AO341" s="36"/>
      <c r="AP341" s="36"/>
    </row>
    <row r="342" spans="6:42" x14ac:dyDescent="0.25">
      <c r="F342" s="36"/>
      <c r="G342" s="36"/>
      <c r="H342" s="36"/>
      <c r="I342" s="36"/>
      <c r="J342" s="36"/>
      <c r="K342" s="36"/>
      <c r="L342" s="36"/>
      <c r="M342" s="36"/>
      <c r="N342" s="36"/>
      <c r="O342" s="36"/>
      <c r="P342" s="36"/>
      <c r="Q342" s="36"/>
      <c r="R342" s="36"/>
      <c r="S342" s="36"/>
      <c r="T342" s="36"/>
      <c r="U342" s="36"/>
      <c r="V342" s="36"/>
      <c r="W342" s="36"/>
      <c r="X342" s="36"/>
      <c r="Y342" s="36"/>
      <c r="Z342" s="36"/>
      <c r="AA342" s="36"/>
      <c r="AB342" s="36"/>
      <c r="AC342" s="36"/>
      <c r="AD342" s="36"/>
      <c r="AE342" s="36"/>
      <c r="AF342" s="36"/>
      <c r="AG342" s="36"/>
      <c r="AH342" s="36"/>
      <c r="AI342" s="36"/>
      <c r="AJ342" s="36"/>
      <c r="AK342" s="36"/>
      <c r="AL342" s="36"/>
      <c r="AM342" s="36"/>
      <c r="AN342" s="36"/>
      <c r="AO342" s="36"/>
      <c r="AP342" s="36"/>
    </row>
    <row r="343" spans="6:42" x14ac:dyDescent="0.25">
      <c r="F343" s="36"/>
      <c r="G343" s="36"/>
      <c r="H343" s="36"/>
      <c r="I343" s="36"/>
      <c r="J343" s="36"/>
      <c r="K343" s="36"/>
      <c r="L343" s="36"/>
      <c r="M343" s="36"/>
      <c r="N343" s="36"/>
      <c r="O343" s="36"/>
      <c r="P343" s="36"/>
      <c r="Q343" s="36"/>
      <c r="R343" s="36"/>
      <c r="S343" s="36"/>
      <c r="T343" s="36"/>
      <c r="U343" s="36"/>
      <c r="V343" s="36"/>
      <c r="W343" s="36"/>
      <c r="X343" s="36"/>
      <c r="Y343" s="36"/>
      <c r="Z343" s="36"/>
      <c r="AA343" s="36"/>
      <c r="AB343" s="36"/>
      <c r="AC343" s="36"/>
      <c r="AD343" s="36"/>
      <c r="AE343" s="36"/>
      <c r="AF343" s="36"/>
      <c r="AG343" s="36"/>
      <c r="AH343" s="36"/>
      <c r="AI343" s="36"/>
      <c r="AJ343" s="36"/>
      <c r="AK343" s="36"/>
      <c r="AL343" s="36"/>
      <c r="AM343" s="36"/>
      <c r="AN343" s="36"/>
      <c r="AO343" s="36"/>
      <c r="AP343" s="36"/>
    </row>
    <row r="344" spans="6:42" x14ac:dyDescent="0.25">
      <c r="F344" s="36"/>
      <c r="G344" s="36"/>
      <c r="H344" s="36"/>
      <c r="I344" s="36"/>
      <c r="J344" s="36"/>
      <c r="K344" s="36"/>
      <c r="L344" s="36"/>
      <c r="M344" s="36"/>
      <c r="N344" s="36"/>
      <c r="O344" s="36"/>
      <c r="P344" s="36"/>
      <c r="Q344" s="36"/>
      <c r="R344" s="36"/>
      <c r="S344" s="36"/>
    </row>
    <row r="345" spans="6:42" x14ac:dyDescent="0.25">
      <c r="F345" s="36"/>
      <c r="G345" s="36"/>
      <c r="H345" s="36"/>
      <c r="I345" s="36"/>
      <c r="J345" s="36"/>
      <c r="K345" s="36"/>
      <c r="L345" s="36"/>
      <c r="M345" s="36"/>
      <c r="N345" s="36"/>
      <c r="O345" s="36"/>
      <c r="P345" s="36"/>
      <c r="Q345" s="36"/>
      <c r="R345" s="36"/>
      <c r="S345" s="36"/>
    </row>
    <row r="346" spans="6:42" x14ac:dyDescent="0.25">
      <c r="F346" s="36"/>
      <c r="G346" s="36"/>
      <c r="H346" s="36"/>
      <c r="I346" s="36"/>
      <c r="J346" s="36"/>
      <c r="K346" s="36"/>
      <c r="L346" s="36"/>
      <c r="M346" s="36"/>
      <c r="N346" s="36"/>
      <c r="O346" s="36"/>
      <c r="P346" s="36"/>
      <c r="Q346" s="36"/>
      <c r="R346" s="36"/>
      <c r="S346" s="36"/>
    </row>
    <row r="347" spans="6:42" x14ac:dyDescent="0.25">
      <c r="F347" s="36"/>
      <c r="G347" s="36"/>
      <c r="H347" s="36"/>
      <c r="I347" s="36"/>
      <c r="J347" s="36"/>
      <c r="K347" s="36"/>
      <c r="L347" s="36"/>
      <c r="M347" s="36"/>
      <c r="N347" s="36"/>
      <c r="O347" s="36"/>
      <c r="P347" s="36"/>
      <c r="Q347" s="36"/>
      <c r="R347" s="36"/>
      <c r="S347" s="36"/>
    </row>
    <row r="348" spans="6:42" x14ac:dyDescent="0.25">
      <c r="F348" s="36"/>
      <c r="G348" s="36"/>
      <c r="H348" s="36"/>
      <c r="I348" s="36"/>
      <c r="J348" s="36"/>
      <c r="K348" s="36"/>
      <c r="L348" s="36"/>
      <c r="M348" s="36"/>
      <c r="N348" s="36"/>
      <c r="O348" s="36"/>
      <c r="P348" s="36"/>
      <c r="Q348" s="36"/>
      <c r="R348" s="36"/>
      <c r="S348" s="36"/>
    </row>
    <row r="349" spans="6:42" x14ac:dyDescent="0.25">
      <c r="F349" s="36"/>
      <c r="G349" s="36"/>
      <c r="H349" s="36"/>
      <c r="I349" s="36"/>
      <c r="J349" s="36"/>
      <c r="K349" s="36"/>
      <c r="L349" s="36"/>
      <c r="M349" s="36"/>
      <c r="N349" s="36"/>
      <c r="O349" s="36"/>
      <c r="P349" s="36"/>
      <c r="Q349" s="36"/>
      <c r="R349" s="36"/>
      <c r="S349" s="36"/>
    </row>
    <row r="350" spans="6:42" x14ac:dyDescent="0.25">
      <c r="F350" s="36"/>
      <c r="G350" s="36"/>
      <c r="H350" s="36"/>
      <c r="I350" s="36"/>
      <c r="J350" s="36"/>
      <c r="K350" s="36"/>
      <c r="L350" s="36"/>
      <c r="M350" s="36"/>
      <c r="N350" s="36"/>
      <c r="O350" s="36"/>
      <c r="P350" s="36"/>
      <c r="Q350" s="36"/>
      <c r="R350" s="36"/>
      <c r="S350" s="36"/>
    </row>
    <row r="351" spans="6:42" x14ac:dyDescent="0.25">
      <c r="F351" s="36"/>
      <c r="G351" s="36"/>
      <c r="H351" s="36"/>
      <c r="I351" s="36"/>
      <c r="J351" s="36"/>
      <c r="K351" s="36"/>
      <c r="L351" s="36"/>
      <c r="M351" s="36"/>
      <c r="N351" s="36"/>
      <c r="O351" s="36"/>
      <c r="P351" s="36"/>
      <c r="Q351" s="36"/>
      <c r="R351" s="36"/>
      <c r="S351" s="36"/>
    </row>
    <row r="352" spans="6:42" x14ac:dyDescent="0.25">
      <c r="F352" s="36"/>
      <c r="G352" s="36"/>
      <c r="H352" s="36"/>
      <c r="I352" s="36"/>
      <c r="J352" s="36"/>
      <c r="K352" s="36"/>
      <c r="L352" s="36"/>
      <c r="M352" s="36"/>
      <c r="N352" s="36"/>
      <c r="O352" s="36"/>
      <c r="P352" s="36"/>
      <c r="Q352" s="36"/>
      <c r="R352" s="36"/>
      <c r="S352" s="36"/>
    </row>
    <row r="353" spans="6:19" x14ac:dyDescent="0.25">
      <c r="F353" s="36"/>
      <c r="G353" s="36"/>
      <c r="H353" s="36"/>
      <c r="I353" s="36"/>
      <c r="J353" s="36"/>
      <c r="K353" s="36"/>
      <c r="L353" s="36"/>
      <c r="M353" s="36"/>
      <c r="N353" s="36"/>
      <c r="O353" s="36"/>
      <c r="P353" s="36"/>
      <c r="Q353" s="36"/>
      <c r="R353" s="36"/>
      <c r="S353" s="36"/>
    </row>
    <row r="354" spans="6:19" x14ac:dyDescent="0.25">
      <c r="F354" s="36"/>
      <c r="G354" s="36"/>
      <c r="H354" s="36"/>
      <c r="I354" s="36"/>
      <c r="J354" s="36"/>
      <c r="K354" s="36"/>
      <c r="L354" s="36"/>
      <c r="M354" s="36"/>
      <c r="N354" s="36"/>
      <c r="O354" s="36"/>
      <c r="P354" s="36"/>
      <c r="Q354" s="36"/>
      <c r="R354" s="36"/>
      <c r="S354" s="36"/>
    </row>
    <row r="355" spans="6:19" x14ac:dyDescent="0.25">
      <c r="F355" s="36"/>
      <c r="G355" s="36"/>
      <c r="H355" s="36"/>
      <c r="I355" s="36"/>
      <c r="J355" s="36"/>
      <c r="K355" s="36"/>
      <c r="L355" s="36"/>
      <c r="M355" s="36"/>
      <c r="N355" s="36"/>
      <c r="O355" s="36"/>
      <c r="P355" s="36"/>
      <c r="Q355" s="36"/>
      <c r="R355" s="36"/>
      <c r="S355" s="36"/>
    </row>
    <row r="356" spans="6:19" x14ac:dyDescent="0.25">
      <c r="F356" s="36"/>
      <c r="G356" s="36"/>
      <c r="H356" s="36"/>
      <c r="I356" s="36"/>
      <c r="J356" s="36"/>
      <c r="K356" s="36"/>
      <c r="L356" s="36"/>
      <c r="M356" s="36"/>
      <c r="N356" s="36"/>
      <c r="O356" s="36"/>
      <c r="P356" s="36"/>
      <c r="Q356" s="36"/>
      <c r="R356" s="36"/>
      <c r="S356" s="36"/>
    </row>
    <row r="357" spans="6:19" x14ac:dyDescent="0.25">
      <c r="F357" s="36"/>
      <c r="G357" s="36"/>
      <c r="H357" s="36"/>
      <c r="I357" s="36"/>
      <c r="J357" s="36"/>
      <c r="K357" s="36"/>
      <c r="L357" s="36"/>
      <c r="M357" s="36"/>
      <c r="N357" s="36"/>
      <c r="O357" s="36"/>
      <c r="P357" s="36"/>
      <c r="Q357" s="36"/>
      <c r="R357" s="36"/>
      <c r="S357" s="36"/>
    </row>
    <row r="358" spans="6:19" x14ac:dyDescent="0.25">
      <c r="F358" s="36"/>
      <c r="G358" s="36"/>
      <c r="H358" s="36"/>
      <c r="I358" s="36"/>
      <c r="J358" s="36"/>
      <c r="K358" s="36"/>
      <c r="L358" s="36"/>
      <c r="M358" s="36"/>
      <c r="N358" s="36"/>
      <c r="O358" s="36"/>
      <c r="P358" s="36"/>
      <c r="Q358" s="36"/>
      <c r="R358" s="36"/>
      <c r="S358" s="36"/>
    </row>
    <row r="359" spans="6:19" x14ac:dyDescent="0.25">
      <c r="F359" s="36"/>
      <c r="G359" s="36"/>
      <c r="H359" s="36"/>
      <c r="I359" s="36"/>
      <c r="J359" s="36"/>
      <c r="K359" s="36"/>
      <c r="L359" s="36"/>
      <c r="M359" s="36"/>
      <c r="N359" s="36"/>
      <c r="O359" s="36"/>
      <c r="P359" s="36"/>
      <c r="Q359" s="36"/>
      <c r="R359" s="36"/>
      <c r="S359" s="36"/>
    </row>
    <row r="360" spans="6:19" x14ac:dyDescent="0.25">
      <c r="F360" s="36"/>
      <c r="G360" s="36"/>
      <c r="H360" s="36"/>
      <c r="I360" s="36"/>
      <c r="J360" s="36"/>
      <c r="K360" s="36"/>
      <c r="L360" s="36"/>
      <c r="M360" s="36"/>
      <c r="N360" s="36"/>
      <c r="O360" s="36"/>
      <c r="P360" s="36"/>
      <c r="Q360" s="36"/>
      <c r="R360" s="36"/>
      <c r="S360" s="36"/>
    </row>
    <row r="361" spans="6:19" x14ac:dyDescent="0.25">
      <c r="F361" s="36"/>
      <c r="G361" s="36"/>
      <c r="H361" s="36"/>
      <c r="I361" s="36"/>
      <c r="J361" s="36"/>
      <c r="K361" s="36"/>
      <c r="L361" s="36"/>
      <c r="M361" s="36"/>
      <c r="N361" s="36"/>
      <c r="O361" s="36"/>
      <c r="P361" s="36"/>
      <c r="Q361" s="36"/>
      <c r="R361" s="36"/>
      <c r="S361" s="36"/>
    </row>
    <row r="362" spans="6:19" x14ac:dyDescent="0.25">
      <c r="F362" s="36"/>
      <c r="G362" s="36"/>
      <c r="H362" s="36"/>
      <c r="I362" s="36"/>
      <c r="J362" s="36"/>
      <c r="K362" s="36"/>
      <c r="L362" s="36"/>
      <c r="M362" s="36"/>
      <c r="N362" s="36"/>
      <c r="O362" s="36"/>
      <c r="P362" s="36"/>
      <c r="Q362" s="36"/>
      <c r="R362" s="36"/>
      <c r="S362" s="36"/>
    </row>
    <row r="363" spans="6:19" x14ac:dyDescent="0.25">
      <c r="F363" s="36"/>
      <c r="G363" s="36"/>
      <c r="H363" s="36"/>
      <c r="I363" s="36"/>
      <c r="J363" s="36"/>
      <c r="K363" s="36"/>
      <c r="L363" s="36"/>
      <c r="M363" s="36"/>
      <c r="N363" s="36"/>
      <c r="O363" s="36"/>
      <c r="P363" s="36"/>
      <c r="Q363" s="36"/>
      <c r="R363" s="36"/>
      <c r="S363" s="36"/>
    </row>
    <row r="364" spans="6:19" x14ac:dyDescent="0.25">
      <c r="F364" s="36"/>
      <c r="G364" s="36"/>
      <c r="H364" s="36"/>
      <c r="I364" s="36"/>
      <c r="J364" s="36"/>
      <c r="K364" s="36"/>
      <c r="L364" s="36"/>
      <c r="M364" s="36"/>
      <c r="N364" s="36"/>
      <c r="O364" s="36"/>
      <c r="P364" s="36"/>
      <c r="Q364" s="36"/>
      <c r="R364" s="36"/>
      <c r="S364" s="36"/>
    </row>
    <row r="365" spans="6:19" x14ac:dyDescent="0.25">
      <c r="F365" s="36"/>
      <c r="G365" s="36"/>
      <c r="H365" s="36"/>
      <c r="I365" s="36"/>
      <c r="J365" s="36"/>
      <c r="K365" s="36"/>
      <c r="L365" s="36"/>
      <c r="M365" s="36"/>
      <c r="N365" s="36"/>
      <c r="O365" s="36"/>
      <c r="P365" s="36"/>
      <c r="Q365" s="36"/>
      <c r="R365" s="36"/>
      <c r="S365" s="36"/>
    </row>
    <row r="366" spans="6:19" x14ac:dyDescent="0.25">
      <c r="F366" s="36"/>
      <c r="G366" s="36"/>
      <c r="H366" s="36"/>
      <c r="I366" s="36"/>
      <c r="J366" s="36"/>
      <c r="K366" s="36"/>
      <c r="L366" s="36"/>
      <c r="M366" s="36"/>
      <c r="N366" s="36"/>
      <c r="O366" s="36"/>
      <c r="P366" s="36"/>
      <c r="Q366" s="36"/>
      <c r="R366" s="36"/>
      <c r="S366" s="36"/>
    </row>
    <row r="367" spans="6:19" x14ac:dyDescent="0.25">
      <c r="F367" s="36"/>
      <c r="G367" s="36"/>
      <c r="H367" s="36"/>
      <c r="I367" s="36"/>
      <c r="J367" s="36"/>
      <c r="K367" s="36"/>
      <c r="L367" s="36"/>
      <c r="M367" s="36"/>
      <c r="N367" s="36"/>
      <c r="O367" s="36"/>
      <c r="P367" s="36"/>
      <c r="Q367" s="36"/>
      <c r="R367" s="36"/>
      <c r="S367" s="36"/>
    </row>
    <row r="368" spans="6:19" x14ac:dyDescent="0.25">
      <c r="F368" s="36"/>
      <c r="G368" s="36"/>
      <c r="H368" s="36"/>
      <c r="I368" s="36"/>
      <c r="J368" s="36"/>
      <c r="K368" s="36"/>
      <c r="L368" s="36"/>
      <c r="M368" s="36"/>
      <c r="N368" s="36"/>
      <c r="O368" s="36"/>
      <c r="P368" s="36"/>
      <c r="Q368" s="36"/>
      <c r="R368" s="36"/>
      <c r="S368" s="36"/>
    </row>
    <row r="369" spans="6:19" x14ac:dyDescent="0.25">
      <c r="F369" s="36"/>
      <c r="G369" s="36"/>
      <c r="H369" s="36"/>
      <c r="I369" s="36"/>
      <c r="J369" s="36"/>
      <c r="K369" s="36"/>
      <c r="L369" s="36"/>
      <c r="M369" s="36"/>
      <c r="N369" s="36"/>
      <c r="O369" s="36"/>
      <c r="P369" s="36"/>
      <c r="Q369" s="36"/>
      <c r="R369" s="36"/>
      <c r="S369" s="36"/>
    </row>
    <row r="370" spans="6:19" x14ac:dyDescent="0.25">
      <c r="F370" s="36"/>
      <c r="G370" s="36"/>
      <c r="H370" s="36"/>
      <c r="I370" s="36"/>
      <c r="J370" s="36"/>
      <c r="K370" s="36"/>
      <c r="L370" s="36"/>
      <c r="M370" s="36"/>
      <c r="N370" s="36"/>
      <c r="O370" s="36"/>
      <c r="P370" s="36"/>
      <c r="Q370" s="36"/>
      <c r="R370" s="36"/>
      <c r="S370" s="36"/>
    </row>
    <row r="371" spans="6:19" x14ac:dyDescent="0.25">
      <c r="F371" s="36"/>
      <c r="G371" s="36"/>
      <c r="H371" s="36"/>
      <c r="I371" s="36"/>
      <c r="J371" s="36"/>
      <c r="K371" s="36"/>
      <c r="L371" s="36"/>
      <c r="M371" s="36"/>
      <c r="N371" s="36"/>
      <c r="O371" s="36"/>
      <c r="P371" s="36"/>
      <c r="Q371" s="36"/>
      <c r="R371" s="36"/>
      <c r="S371" s="36"/>
    </row>
    <row r="372" spans="6:19" x14ac:dyDescent="0.25">
      <c r="F372" s="36"/>
      <c r="G372" s="36"/>
      <c r="H372" s="36"/>
      <c r="I372" s="36"/>
      <c r="J372" s="36"/>
      <c r="K372" s="36"/>
      <c r="L372" s="36"/>
      <c r="M372" s="36"/>
      <c r="N372" s="36"/>
      <c r="O372" s="36"/>
      <c r="P372" s="36"/>
      <c r="Q372" s="36"/>
      <c r="R372" s="36"/>
      <c r="S372" s="36"/>
    </row>
    <row r="373" spans="6:19" x14ac:dyDescent="0.25">
      <c r="F373" s="36"/>
      <c r="G373" s="36"/>
      <c r="H373" s="36"/>
      <c r="I373" s="36"/>
      <c r="J373" s="36"/>
      <c r="K373" s="36"/>
      <c r="L373" s="36"/>
      <c r="M373" s="36"/>
      <c r="N373" s="36"/>
      <c r="O373" s="36"/>
      <c r="P373" s="36"/>
      <c r="Q373" s="36"/>
      <c r="R373" s="36"/>
      <c r="S373" s="36"/>
    </row>
    <row r="374" spans="6:19" x14ac:dyDescent="0.25">
      <c r="F374" s="36"/>
      <c r="G374" s="36"/>
      <c r="H374" s="36"/>
      <c r="I374" s="36"/>
      <c r="J374" s="36"/>
      <c r="K374" s="36"/>
      <c r="L374" s="36"/>
      <c r="M374" s="36"/>
      <c r="N374" s="36"/>
      <c r="O374" s="36"/>
      <c r="P374" s="36"/>
      <c r="Q374" s="36"/>
      <c r="R374" s="36"/>
      <c r="S374" s="36"/>
    </row>
    <row r="375" spans="6:19" x14ac:dyDescent="0.25">
      <c r="F375" s="36"/>
      <c r="G375" s="36"/>
      <c r="H375" s="36"/>
      <c r="I375" s="36"/>
      <c r="J375" s="36"/>
      <c r="K375" s="36"/>
      <c r="L375" s="36"/>
      <c r="M375" s="36"/>
      <c r="N375" s="36"/>
      <c r="O375" s="36"/>
      <c r="P375" s="36"/>
      <c r="Q375" s="36"/>
      <c r="R375" s="36"/>
      <c r="S375" s="36"/>
    </row>
    <row r="376" spans="6:19" x14ac:dyDescent="0.25">
      <c r="F376" s="36"/>
      <c r="G376" s="36"/>
      <c r="H376" s="36"/>
      <c r="I376" s="36"/>
      <c r="J376" s="36"/>
      <c r="K376" s="36"/>
      <c r="L376" s="36"/>
      <c r="M376" s="36"/>
      <c r="N376" s="36"/>
      <c r="O376" s="36"/>
      <c r="P376" s="36"/>
      <c r="Q376" s="36"/>
      <c r="R376" s="36"/>
      <c r="S376" s="36"/>
    </row>
    <row r="377" spans="6:19" x14ac:dyDescent="0.25">
      <c r="F377" s="36"/>
      <c r="G377" s="36"/>
      <c r="H377" s="36"/>
      <c r="I377" s="36"/>
      <c r="J377" s="36"/>
      <c r="K377" s="36"/>
      <c r="L377" s="36"/>
      <c r="M377" s="36"/>
      <c r="N377" s="36"/>
      <c r="O377" s="36"/>
      <c r="P377" s="36"/>
      <c r="Q377" s="36"/>
      <c r="R377" s="36"/>
      <c r="S377" s="36"/>
    </row>
    <row r="378" spans="6:19" x14ac:dyDescent="0.25">
      <c r="F378" s="36"/>
      <c r="G378" s="36"/>
      <c r="H378" s="36"/>
      <c r="I378" s="36"/>
      <c r="J378" s="36"/>
      <c r="K378" s="36"/>
      <c r="L378" s="36"/>
      <c r="M378" s="36"/>
      <c r="N378" s="36"/>
      <c r="O378" s="36"/>
      <c r="P378" s="36"/>
      <c r="Q378" s="36"/>
      <c r="R378" s="36"/>
      <c r="S378" s="36"/>
    </row>
    <row r="379" spans="6:19" x14ac:dyDescent="0.25">
      <c r="F379" s="36"/>
      <c r="G379" s="36"/>
      <c r="H379" s="36"/>
      <c r="I379" s="36"/>
      <c r="J379" s="36"/>
      <c r="K379" s="36"/>
      <c r="L379" s="36"/>
      <c r="M379" s="36"/>
      <c r="N379" s="36"/>
      <c r="O379" s="36"/>
      <c r="P379" s="36"/>
      <c r="Q379" s="36"/>
      <c r="R379" s="36"/>
      <c r="S379" s="36"/>
    </row>
    <row r="380" spans="6:19" x14ac:dyDescent="0.25">
      <c r="F380" s="36"/>
      <c r="G380" s="36"/>
      <c r="H380" s="36"/>
      <c r="I380" s="36"/>
      <c r="J380" s="36"/>
      <c r="K380" s="36"/>
      <c r="L380" s="36"/>
      <c r="M380" s="36"/>
      <c r="N380" s="36"/>
      <c r="O380" s="36"/>
      <c r="P380" s="36"/>
      <c r="Q380" s="36"/>
      <c r="R380" s="36"/>
      <c r="S380" s="36"/>
    </row>
    <row r="381" spans="6:19" x14ac:dyDescent="0.25">
      <c r="F381" s="36"/>
      <c r="G381" s="36"/>
      <c r="H381" s="36"/>
      <c r="I381" s="36"/>
      <c r="J381" s="36"/>
      <c r="K381" s="36"/>
      <c r="L381" s="36"/>
      <c r="M381" s="36"/>
      <c r="N381" s="36"/>
      <c r="O381" s="36"/>
      <c r="P381" s="36"/>
      <c r="Q381" s="36"/>
      <c r="R381" s="36"/>
      <c r="S381" s="36"/>
    </row>
    <row r="382" spans="6:19" x14ac:dyDescent="0.25">
      <c r="F382" s="36"/>
      <c r="G382" s="36"/>
      <c r="H382" s="36"/>
      <c r="I382" s="36"/>
      <c r="J382" s="36"/>
      <c r="K382" s="36"/>
      <c r="L382" s="36"/>
      <c r="M382" s="36"/>
      <c r="N382" s="36"/>
      <c r="O382" s="36"/>
      <c r="P382" s="36"/>
      <c r="Q382" s="36"/>
      <c r="R382" s="36"/>
      <c r="S382" s="36"/>
    </row>
    <row r="383" spans="6:19" x14ac:dyDescent="0.25">
      <c r="F383" s="36"/>
      <c r="G383" s="36"/>
      <c r="H383" s="36"/>
      <c r="I383" s="36"/>
      <c r="J383" s="36"/>
      <c r="K383" s="36"/>
      <c r="L383" s="36"/>
      <c r="M383" s="36"/>
      <c r="N383" s="36"/>
      <c r="O383" s="36"/>
      <c r="P383" s="36"/>
      <c r="Q383" s="36"/>
      <c r="R383" s="36"/>
      <c r="S383" s="36"/>
    </row>
    <row r="384" spans="6:19" x14ac:dyDescent="0.25">
      <c r="F384" s="36"/>
      <c r="G384" s="36"/>
      <c r="H384" s="36"/>
      <c r="I384" s="36"/>
      <c r="J384" s="36"/>
      <c r="K384" s="36"/>
      <c r="L384" s="36"/>
      <c r="M384" s="36"/>
      <c r="N384" s="36"/>
      <c r="O384" s="36"/>
      <c r="P384" s="36"/>
      <c r="Q384" s="36"/>
      <c r="R384" s="36"/>
      <c r="S384" s="36"/>
    </row>
    <row r="385" spans="6:19" x14ac:dyDescent="0.25">
      <c r="F385" s="36"/>
      <c r="G385" s="36"/>
      <c r="H385" s="36"/>
      <c r="I385" s="36"/>
      <c r="J385" s="36"/>
      <c r="K385" s="36"/>
      <c r="L385" s="36"/>
      <c r="M385" s="36"/>
      <c r="N385" s="36"/>
      <c r="O385" s="36"/>
      <c r="P385" s="36"/>
      <c r="Q385" s="36"/>
      <c r="R385" s="36"/>
      <c r="S385" s="36"/>
    </row>
    <row r="386" spans="6:19" x14ac:dyDescent="0.25">
      <c r="F386" s="36"/>
      <c r="G386" s="36"/>
      <c r="H386" s="36"/>
      <c r="I386" s="36"/>
      <c r="J386" s="36"/>
      <c r="K386" s="36"/>
      <c r="L386" s="36"/>
      <c r="M386" s="36"/>
      <c r="N386" s="36"/>
      <c r="O386" s="36"/>
      <c r="P386" s="36"/>
      <c r="Q386" s="36"/>
      <c r="R386" s="36"/>
      <c r="S386" s="36"/>
    </row>
    <row r="387" spans="6:19" x14ac:dyDescent="0.25">
      <c r="F387" s="36"/>
      <c r="G387" s="36"/>
      <c r="H387" s="36"/>
      <c r="I387" s="36"/>
      <c r="J387" s="36"/>
      <c r="K387" s="36"/>
      <c r="L387" s="36"/>
      <c r="M387" s="36"/>
      <c r="N387" s="36"/>
      <c r="O387" s="36"/>
      <c r="P387" s="36"/>
      <c r="Q387" s="36"/>
      <c r="R387" s="36"/>
      <c r="S387" s="36"/>
    </row>
    <row r="388" spans="6:19" x14ac:dyDescent="0.25">
      <c r="F388" s="36"/>
      <c r="G388" s="36"/>
      <c r="H388" s="36"/>
      <c r="I388" s="36"/>
      <c r="J388" s="36"/>
      <c r="K388" s="36"/>
      <c r="L388" s="36"/>
      <c r="M388" s="36"/>
      <c r="N388" s="36"/>
      <c r="O388" s="36"/>
      <c r="P388" s="36"/>
      <c r="Q388" s="36"/>
      <c r="R388" s="36"/>
      <c r="S388" s="36"/>
    </row>
    <row r="389" spans="6:19" x14ac:dyDescent="0.25">
      <c r="F389" s="36"/>
      <c r="G389" s="36"/>
      <c r="H389" s="36"/>
      <c r="I389" s="36"/>
      <c r="J389" s="36"/>
      <c r="K389" s="36"/>
      <c r="L389" s="36"/>
      <c r="M389" s="36"/>
      <c r="N389" s="36"/>
      <c r="O389" s="36"/>
      <c r="P389" s="36"/>
      <c r="Q389" s="36"/>
      <c r="R389" s="36"/>
      <c r="S389" s="36"/>
    </row>
    <row r="390" spans="6:19" x14ac:dyDescent="0.25">
      <c r="F390" s="36"/>
      <c r="G390" s="36"/>
      <c r="H390" s="36"/>
      <c r="I390" s="36"/>
      <c r="J390" s="36"/>
      <c r="K390" s="36"/>
      <c r="L390" s="36"/>
      <c r="M390" s="36"/>
      <c r="N390" s="36"/>
      <c r="O390" s="36"/>
      <c r="P390" s="36"/>
      <c r="Q390" s="36"/>
      <c r="R390" s="36"/>
      <c r="S390" s="36"/>
    </row>
    <row r="391" spans="6:19" x14ac:dyDescent="0.25">
      <c r="F391" s="36"/>
      <c r="G391" s="36"/>
      <c r="H391" s="36"/>
      <c r="I391" s="36"/>
      <c r="J391" s="36"/>
      <c r="K391" s="36"/>
      <c r="L391" s="36"/>
      <c r="M391" s="36"/>
      <c r="N391" s="36"/>
      <c r="O391" s="36"/>
      <c r="P391" s="36"/>
      <c r="Q391" s="36"/>
      <c r="R391" s="36"/>
      <c r="S391" s="36"/>
    </row>
    <row r="392" spans="6:19" x14ac:dyDescent="0.25">
      <c r="F392" s="36"/>
      <c r="G392" s="36"/>
      <c r="H392" s="36"/>
      <c r="I392" s="36"/>
      <c r="J392" s="36"/>
      <c r="K392" s="36"/>
      <c r="L392" s="36"/>
      <c r="M392" s="36"/>
      <c r="N392" s="36"/>
      <c r="O392" s="36"/>
      <c r="P392" s="36"/>
      <c r="Q392" s="36"/>
      <c r="R392" s="36"/>
      <c r="S392" s="36"/>
    </row>
    <row r="393" spans="6:19" x14ac:dyDescent="0.25">
      <c r="F393" s="36"/>
      <c r="G393" s="36"/>
      <c r="H393" s="36"/>
      <c r="I393" s="36"/>
      <c r="J393" s="36"/>
      <c r="K393" s="36"/>
      <c r="L393" s="36"/>
      <c r="M393" s="36"/>
      <c r="N393" s="36"/>
      <c r="O393" s="36"/>
      <c r="P393" s="36"/>
      <c r="Q393" s="36"/>
      <c r="R393" s="36"/>
      <c r="S393" s="36"/>
    </row>
    <row r="394" spans="6:19" x14ac:dyDescent="0.25">
      <c r="F394" s="36"/>
      <c r="G394" s="36"/>
      <c r="H394" s="36"/>
      <c r="I394" s="36"/>
      <c r="J394" s="36"/>
      <c r="K394" s="36"/>
      <c r="L394" s="36"/>
      <c r="M394" s="36"/>
      <c r="N394" s="36"/>
      <c r="O394" s="36"/>
      <c r="P394" s="36"/>
      <c r="Q394" s="36"/>
      <c r="R394" s="36"/>
      <c r="S394" s="36"/>
    </row>
    <row r="395" spans="6:19" x14ac:dyDescent="0.25">
      <c r="F395" s="36"/>
      <c r="G395" s="36"/>
      <c r="H395" s="36"/>
      <c r="I395" s="36"/>
      <c r="J395" s="36"/>
      <c r="K395" s="36"/>
      <c r="L395" s="36"/>
      <c r="M395" s="36"/>
      <c r="N395" s="36"/>
      <c r="O395" s="36"/>
      <c r="P395" s="36"/>
      <c r="Q395" s="36"/>
      <c r="R395" s="36"/>
      <c r="S395" s="36"/>
    </row>
    <row r="396" spans="6:19" x14ac:dyDescent="0.25">
      <c r="F396" s="36"/>
      <c r="G396" s="36"/>
      <c r="H396" s="36"/>
      <c r="I396" s="36"/>
      <c r="J396" s="36"/>
      <c r="K396" s="36"/>
      <c r="L396" s="36"/>
      <c r="M396" s="36"/>
      <c r="N396" s="36"/>
      <c r="O396" s="36"/>
      <c r="P396" s="36"/>
      <c r="Q396" s="36"/>
      <c r="R396" s="36"/>
      <c r="S396" s="36"/>
    </row>
    <row r="397" spans="6:19" x14ac:dyDescent="0.25">
      <c r="F397" s="36"/>
      <c r="G397" s="36"/>
      <c r="H397" s="36"/>
      <c r="I397" s="36"/>
      <c r="J397" s="36"/>
      <c r="K397" s="36"/>
      <c r="L397" s="36"/>
      <c r="M397" s="36"/>
      <c r="N397" s="36"/>
      <c r="O397" s="36"/>
      <c r="P397" s="36"/>
      <c r="Q397" s="36"/>
      <c r="R397" s="36"/>
      <c r="S397" s="36"/>
    </row>
    <row r="398" spans="6:19" x14ac:dyDescent="0.25">
      <c r="F398" s="36"/>
      <c r="G398" s="36"/>
      <c r="H398" s="36"/>
      <c r="I398" s="36"/>
      <c r="J398" s="36"/>
      <c r="K398" s="36"/>
      <c r="L398" s="36"/>
      <c r="M398" s="36"/>
      <c r="N398" s="36"/>
      <c r="O398" s="36"/>
      <c r="P398" s="36"/>
      <c r="Q398" s="36"/>
      <c r="R398" s="36"/>
      <c r="S398" s="36"/>
    </row>
    <row r="399" spans="6:19" x14ac:dyDescent="0.25">
      <c r="F399" s="36"/>
      <c r="G399" s="36"/>
      <c r="H399" s="36"/>
      <c r="I399" s="36"/>
      <c r="J399" s="36"/>
      <c r="K399" s="36"/>
      <c r="L399" s="36"/>
      <c r="M399" s="36"/>
      <c r="N399" s="36"/>
      <c r="O399" s="36"/>
      <c r="P399" s="36"/>
      <c r="Q399" s="36"/>
      <c r="R399" s="36"/>
      <c r="S399" s="36"/>
    </row>
    <row r="400" spans="6:19" x14ac:dyDescent="0.25">
      <c r="F400" s="36"/>
      <c r="G400" s="36"/>
      <c r="H400" s="36"/>
      <c r="I400" s="36"/>
      <c r="J400" s="36"/>
      <c r="K400" s="36"/>
      <c r="L400" s="36"/>
      <c r="M400" s="36"/>
      <c r="N400" s="36"/>
      <c r="O400" s="36"/>
      <c r="P400" s="36"/>
      <c r="Q400" s="36"/>
      <c r="R400" s="36"/>
      <c r="S400" s="36"/>
    </row>
    <row r="401" spans="6:19" x14ac:dyDescent="0.25">
      <c r="F401" s="36"/>
      <c r="G401" s="36"/>
      <c r="H401" s="36"/>
      <c r="I401" s="36"/>
      <c r="J401" s="36"/>
      <c r="K401" s="36"/>
      <c r="L401" s="36"/>
      <c r="M401" s="36"/>
      <c r="N401" s="36"/>
      <c r="O401" s="36"/>
      <c r="P401" s="36"/>
      <c r="Q401" s="36"/>
      <c r="R401" s="36"/>
      <c r="S401" s="36"/>
    </row>
    <row r="402" spans="6:19" x14ac:dyDescent="0.25">
      <c r="F402" s="36"/>
      <c r="G402" s="36"/>
      <c r="H402" s="36"/>
      <c r="I402" s="36"/>
      <c r="J402" s="36"/>
      <c r="K402" s="36"/>
      <c r="L402" s="36"/>
      <c r="M402" s="36"/>
      <c r="N402" s="36"/>
      <c r="O402" s="36"/>
      <c r="P402" s="36"/>
      <c r="Q402" s="36"/>
      <c r="R402" s="36"/>
      <c r="S402" s="36"/>
    </row>
    <row r="403" spans="6:19" x14ac:dyDescent="0.25">
      <c r="F403" s="36"/>
      <c r="G403" s="36"/>
      <c r="H403" s="36"/>
      <c r="I403" s="36"/>
      <c r="J403" s="36"/>
      <c r="K403" s="36"/>
      <c r="L403" s="36"/>
      <c r="M403" s="36"/>
      <c r="N403" s="36"/>
      <c r="O403" s="36"/>
      <c r="P403" s="36"/>
      <c r="Q403" s="36"/>
      <c r="R403" s="36"/>
      <c r="S403" s="36"/>
    </row>
    <row r="404" spans="6:19" x14ac:dyDescent="0.25">
      <c r="F404" s="36"/>
      <c r="G404" s="36"/>
      <c r="H404" s="36"/>
      <c r="I404" s="36"/>
      <c r="J404" s="36"/>
      <c r="K404" s="36"/>
      <c r="L404" s="36"/>
      <c r="M404" s="36"/>
      <c r="N404" s="36"/>
      <c r="O404" s="36"/>
      <c r="P404" s="36"/>
      <c r="Q404" s="36"/>
      <c r="R404" s="36"/>
      <c r="S404" s="36"/>
    </row>
    <row r="405" spans="6:19" x14ac:dyDescent="0.25">
      <c r="F405" s="36"/>
      <c r="G405" s="36"/>
      <c r="H405" s="36"/>
      <c r="I405" s="36"/>
      <c r="J405" s="36"/>
      <c r="K405" s="36"/>
      <c r="L405" s="36"/>
      <c r="M405" s="36"/>
      <c r="N405" s="36"/>
      <c r="O405" s="36"/>
      <c r="P405" s="36"/>
      <c r="Q405" s="36"/>
      <c r="R405" s="36"/>
      <c r="S405" s="36"/>
    </row>
    <row r="406" spans="6:19" x14ac:dyDescent="0.25">
      <c r="F406" s="36"/>
      <c r="G406" s="36"/>
      <c r="H406" s="36"/>
      <c r="I406" s="36"/>
      <c r="J406" s="36"/>
      <c r="K406" s="36"/>
      <c r="L406" s="36"/>
      <c r="M406" s="36"/>
      <c r="N406" s="36"/>
      <c r="O406" s="36"/>
      <c r="P406" s="36"/>
      <c r="Q406" s="36"/>
      <c r="R406" s="36"/>
      <c r="S406" s="36"/>
    </row>
    <row r="407" spans="6:19" x14ac:dyDescent="0.25">
      <c r="F407" s="36"/>
      <c r="G407" s="36"/>
      <c r="H407" s="36"/>
      <c r="I407" s="36"/>
      <c r="J407" s="36"/>
      <c r="K407" s="36"/>
      <c r="L407" s="36"/>
      <c r="M407" s="36"/>
      <c r="N407" s="36"/>
      <c r="O407" s="36"/>
      <c r="P407" s="36"/>
      <c r="Q407" s="36"/>
      <c r="R407" s="36"/>
      <c r="S407" s="36"/>
    </row>
    <row r="408" spans="6:19" x14ac:dyDescent="0.25">
      <c r="F408" s="36"/>
      <c r="G408" s="36"/>
      <c r="H408" s="36"/>
      <c r="I408" s="36"/>
      <c r="J408" s="36"/>
      <c r="K408" s="36"/>
      <c r="L408" s="36"/>
      <c r="M408" s="36"/>
      <c r="N408" s="36"/>
      <c r="O408" s="36"/>
      <c r="P408" s="36"/>
      <c r="Q408" s="36"/>
      <c r="R408" s="36"/>
      <c r="S408" s="36"/>
    </row>
    <row r="409" spans="6:19" x14ac:dyDescent="0.25">
      <c r="F409" s="36"/>
      <c r="G409" s="36"/>
      <c r="H409" s="36"/>
      <c r="I409" s="36"/>
      <c r="J409" s="36"/>
      <c r="K409" s="36"/>
      <c r="L409" s="36"/>
      <c r="M409" s="36"/>
      <c r="N409" s="36"/>
      <c r="O409" s="36"/>
      <c r="P409" s="36"/>
      <c r="Q409" s="36"/>
      <c r="R409" s="36"/>
      <c r="S409" s="36"/>
    </row>
    <row r="410" spans="6:19" x14ac:dyDescent="0.25">
      <c r="F410" s="36"/>
      <c r="G410" s="36"/>
      <c r="H410" s="36"/>
      <c r="I410" s="36"/>
      <c r="J410" s="36"/>
      <c r="K410" s="36"/>
      <c r="L410" s="36"/>
      <c r="M410" s="36"/>
      <c r="N410" s="36"/>
      <c r="O410" s="36"/>
      <c r="P410" s="36"/>
      <c r="Q410" s="36"/>
      <c r="R410" s="36"/>
      <c r="S410" s="36"/>
    </row>
    <row r="411" spans="6:19" x14ac:dyDescent="0.25">
      <c r="F411" s="36"/>
      <c r="G411" s="36"/>
      <c r="H411" s="36"/>
      <c r="I411" s="36"/>
      <c r="J411" s="36"/>
      <c r="K411" s="36"/>
      <c r="L411" s="36"/>
      <c r="M411" s="36"/>
      <c r="N411" s="36"/>
      <c r="O411" s="36"/>
      <c r="P411" s="36"/>
      <c r="Q411" s="36"/>
      <c r="R411" s="36"/>
      <c r="S411" s="36"/>
    </row>
    <row r="412" spans="6:19" x14ac:dyDescent="0.25">
      <c r="F412" s="36"/>
      <c r="G412" s="36"/>
      <c r="H412" s="36"/>
      <c r="I412" s="36"/>
      <c r="J412" s="36"/>
      <c r="K412" s="36"/>
      <c r="L412" s="36"/>
      <c r="M412" s="36"/>
      <c r="N412" s="36"/>
      <c r="O412" s="36"/>
      <c r="P412" s="36"/>
      <c r="Q412" s="36"/>
      <c r="R412" s="36"/>
      <c r="S412" s="36"/>
    </row>
    <row r="413" spans="6:19" x14ac:dyDescent="0.25">
      <c r="F413" s="36"/>
      <c r="G413" s="36"/>
      <c r="H413" s="36"/>
      <c r="I413" s="36"/>
      <c r="J413" s="36"/>
      <c r="K413" s="36"/>
      <c r="L413" s="36"/>
      <c r="M413" s="36"/>
      <c r="N413" s="36"/>
      <c r="O413" s="36"/>
      <c r="P413" s="36"/>
      <c r="Q413" s="36"/>
      <c r="R413" s="36"/>
      <c r="S413" s="36"/>
    </row>
    <row r="414" spans="6:19" x14ac:dyDescent="0.25">
      <c r="F414" s="36"/>
      <c r="G414" s="36"/>
      <c r="H414" s="36"/>
      <c r="I414" s="36"/>
      <c r="J414" s="36"/>
      <c r="K414" s="36"/>
      <c r="L414" s="36"/>
      <c r="M414" s="36"/>
      <c r="N414" s="36"/>
      <c r="O414" s="36"/>
      <c r="P414" s="36"/>
      <c r="Q414" s="36"/>
      <c r="R414" s="36"/>
      <c r="S414" s="36"/>
    </row>
    <row r="415" spans="6:19" x14ac:dyDescent="0.25">
      <c r="F415" s="36"/>
      <c r="G415" s="36"/>
      <c r="H415" s="36"/>
      <c r="I415" s="36"/>
      <c r="J415" s="36"/>
      <c r="K415" s="36"/>
      <c r="L415" s="36"/>
      <c r="M415" s="36"/>
      <c r="N415" s="36"/>
      <c r="O415" s="36"/>
      <c r="P415" s="36"/>
      <c r="Q415" s="36"/>
      <c r="R415" s="36"/>
      <c r="S415" s="36"/>
    </row>
    <row r="416" spans="6:19" x14ac:dyDescent="0.25">
      <c r="F416" s="36"/>
      <c r="G416" s="36"/>
      <c r="H416" s="36"/>
      <c r="I416" s="36"/>
      <c r="J416" s="36"/>
      <c r="K416" s="36"/>
      <c r="L416" s="36"/>
      <c r="M416" s="36"/>
      <c r="N416" s="36"/>
      <c r="O416" s="36"/>
      <c r="P416" s="36"/>
      <c r="Q416" s="36"/>
      <c r="R416" s="36"/>
      <c r="S416" s="36"/>
    </row>
    <row r="417" spans="6:19" x14ac:dyDescent="0.25">
      <c r="F417" s="36"/>
      <c r="G417" s="36"/>
      <c r="H417" s="36"/>
      <c r="I417" s="36"/>
      <c r="J417" s="36"/>
      <c r="K417" s="36"/>
      <c r="L417" s="36"/>
      <c r="M417" s="36"/>
      <c r="N417" s="36"/>
      <c r="O417" s="36"/>
      <c r="P417" s="36"/>
      <c r="Q417" s="36"/>
      <c r="R417" s="36"/>
      <c r="S417" s="36"/>
    </row>
    <row r="418" spans="6:19" x14ac:dyDescent="0.25">
      <c r="F418" s="36"/>
      <c r="G418" s="36"/>
      <c r="H418" s="36"/>
      <c r="I418" s="36"/>
      <c r="J418" s="36"/>
      <c r="K418" s="36"/>
      <c r="L418" s="36"/>
      <c r="M418" s="36"/>
      <c r="N418" s="36"/>
      <c r="O418" s="36"/>
      <c r="P418" s="36"/>
      <c r="Q418" s="36"/>
      <c r="R418" s="36"/>
      <c r="S418" s="36"/>
    </row>
    <row r="419" spans="6:19" x14ac:dyDescent="0.25">
      <c r="F419" s="36"/>
      <c r="G419" s="36"/>
      <c r="H419" s="36"/>
      <c r="I419" s="36"/>
      <c r="J419" s="36"/>
      <c r="K419" s="36"/>
      <c r="L419" s="36"/>
      <c r="M419" s="36"/>
      <c r="N419" s="36"/>
      <c r="O419" s="36"/>
      <c r="P419" s="36"/>
      <c r="Q419" s="36"/>
      <c r="R419" s="36"/>
      <c r="S419" s="36"/>
    </row>
    <row r="420" spans="6:19" x14ac:dyDescent="0.25">
      <c r="F420" s="36"/>
      <c r="G420" s="36"/>
      <c r="H420" s="36"/>
      <c r="I420" s="36"/>
      <c r="J420" s="36"/>
      <c r="K420" s="36"/>
      <c r="L420" s="36"/>
      <c r="M420" s="36"/>
      <c r="N420" s="36"/>
      <c r="O420" s="36"/>
      <c r="P420" s="36"/>
      <c r="Q420" s="36"/>
      <c r="R420" s="36"/>
      <c r="S420" s="36"/>
    </row>
    <row r="421" spans="6:19" x14ac:dyDescent="0.25">
      <c r="F421" s="36"/>
      <c r="G421" s="36"/>
      <c r="H421" s="36"/>
      <c r="I421" s="36"/>
      <c r="J421" s="36"/>
      <c r="K421" s="36"/>
      <c r="L421" s="36"/>
      <c r="M421" s="36"/>
      <c r="N421" s="36"/>
      <c r="O421" s="36"/>
      <c r="P421" s="36"/>
      <c r="Q421" s="36"/>
      <c r="R421" s="36"/>
      <c r="S421" s="36"/>
    </row>
    <row r="422" spans="6:19" x14ac:dyDescent="0.25">
      <c r="F422" s="36"/>
      <c r="G422" s="36"/>
      <c r="H422" s="36"/>
      <c r="I422" s="36"/>
      <c r="J422" s="36"/>
      <c r="K422" s="36"/>
      <c r="L422" s="36"/>
      <c r="M422" s="36"/>
      <c r="N422" s="36"/>
      <c r="O422" s="36"/>
      <c r="P422" s="36"/>
      <c r="Q422" s="36"/>
      <c r="R422" s="36"/>
      <c r="S422" s="36"/>
    </row>
    <row r="423" spans="6:19" x14ac:dyDescent="0.25">
      <c r="F423" s="36"/>
      <c r="G423" s="36"/>
      <c r="H423" s="36"/>
      <c r="I423" s="36"/>
      <c r="J423" s="36"/>
      <c r="K423" s="36"/>
      <c r="L423" s="36"/>
      <c r="M423" s="36"/>
      <c r="N423" s="36"/>
      <c r="O423" s="36"/>
      <c r="P423" s="36"/>
      <c r="Q423" s="36"/>
      <c r="R423" s="36"/>
      <c r="S423" s="36"/>
    </row>
    <row r="424" spans="6:19" x14ac:dyDescent="0.25">
      <c r="F424" s="36"/>
      <c r="G424" s="36"/>
      <c r="H424" s="36"/>
      <c r="I424" s="36"/>
      <c r="J424" s="36"/>
      <c r="K424" s="36"/>
      <c r="L424" s="36"/>
      <c r="M424" s="36"/>
      <c r="N424" s="36"/>
      <c r="O424" s="36"/>
      <c r="P424" s="36"/>
      <c r="Q424" s="36"/>
      <c r="R424" s="36"/>
      <c r="S424" s="36"/>
    </row>
    <row r="425" spans="6:19" x14ac:dyDescent="0.25">
      <c r="F425" s="36"/>
      <c r="G425" s="36"/>
      <c r="H425" s="36"/>
      <c r="I425" s="36"/>
      <c r="J425" s="36"/>
      <c r="K425" s="36"/>
      <c r="L425" s="36"/>
      <c r="M425" s="36"/>
      <c r="N425" s="36"/>
      <c r="O425" s="36"/>
      <c r="P425" s="36"/>
      <c r="Q425" s="36"/>
      <c r="R425" s="36"/>
      <c r="S425" s="36"/>
    </row>
    <row r="426" spans="6:19" x14ac:dyDescent="0.25">
      <c r="F426" s="36"/>
      <c r="G426" s="36"/>
      <c r="H426" s="36"/>
      <c r="I426" s="36"/>
      <c r="J426" s="36"/>
      <c r="K426" s="36"/>
      <c r="L426" s="36"/>
      <c r="M426" s="36"/>
      <c r="N426" s="36"/>
      <c r="O426" s="36"/>
      <c r="P426" s="36"/>
      <c r="Q426" s="36"/>
      <c r="R426" s="36"/>
      <c r="S426" s="36"/>
    </row>
    <row r="427" spans="6:19" x14ac:dyDescent="0.25">
      <c r="F427" s="36"/>
      <c r="G427" s="36"/>
      <c r="H427" s="36"/>
      <c r="I427" s="36"/>
      <c r="J427" s="36"/>
      <c r="K427" s="36"/>
      <c r="L427" s="36"/>
      <c r="M427" s="36"/>
      <c r="N427" s="36"/>
      <c r="O427" s="36"/>
      <c r="P427" s="36"/>
      <c r="Q427" s="36"/>
      <c r="R427" s="36"/>
      <c r="S427" s="36"/>
    </row>
    <row r="428" spans="6:19" x14ac:dyDescent="0.25">
      <c r="F428" s="36"/>
      <c r="G428" s="36"/>
      <c r="H428" s="36"/>
      <c r="I428" s="36"/>
      <c r="J428" s="36"/>
      <c r="K428" s="36"/>
      <c r="L428" s="36"/>
      <c r="M428" s="36"/>
      <c r="N428" s="36"/>
      <c r="O428" s="36"/>
      <c r="P428" s="36"/>
      <c r="Q428" s="36"/>
      <c r="R428" s="36"/>
      <c r="S428" s="36"/>
    </row>
    <row r="429" spans="6:19" x14ac:dyDescent="0.25">
      <c r="F429" s="36"/>
      <c r="G429" s="36"/>
      <c r="H429" s="36"/>
      <c r="I429" s="36"/>
      <c r="J429" s="36"/>
      <c r="K429" s="36"/>
      <c r="L429" s="36"/>
      <c r="M429" s="36"/>
      <c r="N429" s="36"/>
      <c r="O429" s="36"/>
      <c r="P429" s="36"/>
      <c r="Q429" s="36"/>
      <c r="R429" s="36"/>
      <c r="S429" s="36"/>
    </row>
    <row r="430" spans="6:19" x14ac:dyDescent="0.25">
      <c r="F430" s="36"/>
      <c r="G430" s="36"/>
      <c r="H430" s="36"/>
      <c r="I430" s="36"/>
      <c r="J430" s="36"/>
      <c r="K430" s="36"/>
      <c r="L430" s="36"/>
      <c r="M430" s="36"/>
      <c r="N430" s="36"/>
      <c r="O430" s="36"/>
      <c r="P430" s="36"/>
      <c r="Q430" s="36"/>
      <c r="R430" s="36"/>
      <c r="S430" s="36"/>
    </row>
    <row r="431" spans="6:19" x14ac:dyDescent="0.25">
      <c r="F431" s="36"/>
      <c r="G431" s="36"/>
      <c r="H431" s="36"/>
      <c r="I431" s="36"/>
      <c r="J431" s="36"/>
      <c r="K431" s="36"/>
      <c r="L431" s="36"/>
      <c r="M431" s="36"/>
      <c r="N431" s="36"/>
      <c r="O431" s="36"/>
      <c r="P431" s="36"/>
      <c r="Q431" s="36"/>
      <c r="R431" s="36"/>
      <c r="S431" s="36"/>
    </row>
    <row r="432" spans="6:19" x14ac:dyDescent="0.25">
      <c r="F432" s="36"/>
      <c r="G432" s="36"/>
      <c r="H432" s="36"/>
      <c r="I432" s="36"/>
      <c r="J432" s="36"/>
      <c r="K432" s="36"/>
      <c r="L432" s="36"/>
      <c r="M432" s="36"/>
      <c r="N432" s="36"/>
      <c r="O432" s="36"/>
      <c r="P432" s="36"/>
      <c r="Q432" s="36"/>
      <c r="R432" s="36"/>
      <c r="S432" s="36"/>
    </row>
    <row r="433" spans="6:19" x14ac:dyDescent="0.25">
      <c r="F433" s="36"/>
      <c r="G433" s="36"/>
      <c r="H433" s="36"/>
      <c r="I433" s="36"/>
      <c r="J433" s="36"/>
      <c r="K433" s="36"/>
      <c r="L433" s="36"/>
      <c r="M433" s="36"/>
      <c r="N433" s="36"/>
      <c r="O433" s="36"/>
      <c r="P433" s="36"/>
      <c r="Q433" s="36"/>
      <c r="R433" s="36"/>
      <c r="S433" s="36"/>
    </row>
    <row r="434" spans="6:19" x14ac:dyDescent="0.25">
      <c r="F434" s="36"/>
      <c r="G434" s="36"/>
      <c r="H434" s="36"/>
      <c r="I434" s="36"/>
      <c r="J434" s="36"/>
      <c r="K434" s="36"/>
      <c r="L434" s="36"/>
      <c r="M434" s="36"/>
      <c r="N434" s="36"/>
      <c r="O434" s="36"/>
      <c r="P434" s="36"/>
      <c r="Q434" s="36"/>
      <c r="R434" s="36"/>
      <c r="S434" s="36"/>
    </row>
    <row r="435" spans="6:19" x14ac:dyDescent="0.25">
      <c r="F435" s="36"/>
      <c r="G435" s="36"/>
      <c r="H435" s="36"/>
      <c r="I435" s="36"/>
      <c r="J435" s="36"/>
      <c r="K435" s="36"/>
      <c r="L435" s="36"/>
      <c r="M435" s="36"/>
      <c r="N435" s="36"/>
      <c r="O435" s="36"/>
      <c r="P435" s="36"/>
      <c r="Q435" s="36"/>
      <c r="R435" s="36"/>
      <c r="S435" s="36"/>
    </row>
    <row r="436" spans="6:19" x14ac:dyDescent="0.25">
      <c r="F436" s="36"/>
      <c r="G436" s="36"/>
      <c r="H436" s="36"/>
      <c r="I436" s="36"/>
      <c r="J436" s="36"/>
      <c r="K436" s="36"/>
      <c r="L436" s="36"/>
      <c r="M436" s="36"/>
      <c r="N436" s="36"/>
      <c r="O436" s="36"/>
      <c r="P436" s="36"/>
      <c r="Q436" s="36"/>
      <c r="R436" s="36"/>
      <c r="S436" s="36"/>
    </row>
    <row r="437" spans="6:19" x14ac:dyDescent="0.25">
      <c r="F437" s="36"/>
      <c r="G437" s="36"/>
      <c r="H437" s="36"/>
      <c r="I437" s="36"/>
      <c r="J437" s="36"/>
      <c r="K437" s="36"/>
      <c r="L437" s="36"/>
      <c r="M437" s="36"/>
      <c r="N437" s="36"/>
      <c r="O437" s="36"/>
      <c r="P437" s="36"/>
      <c r="Q437" s="36"/>
      <c r="R437" s="36"/>
      <c r="S437" s="36"/>
    </row>
    <row r="438" spans="6:19" x14ac:dyDescent="0.25">
      <c r="F438" s="36"/>
      <c r="G438" s="36"/>
      <c r="H438" s="36"/>
      <c r="I438" s="36"/>
      <c r="J438" s="36"/>
      <c r="K438" s="36"/>
      <c r="L438" s="36"/>
      <c r="M438" s="36"/>
      <c r="N438" s="36"/>
      <c r="O438" s="36"/>
      <c r="P438" s="36"/>
      <c r="Q438" s="36"/>
      <c r="R438" s="36"/>
      <c r="S438" s="36"/>
    </row>
  </sheetData>
  <sheetProtection sheet="1" objects="1" scenarios="1"/>
  <mergeCells count="33">
    <mergeCell ref="B4:N4"/>
    <mergeCell ref="B5:N5"/>
    <mergeCell ref="B6:B7"/>
    <mergeCell ref="C6:C7"/>
    <mergeCell ref="D6:F7"/>
    <mergeCell ref="G6:G7"/>
    <mergeCell ref="H6:H7"/>
    <mergeCell ref="M16:M18"/>
    <mergeCell ref="M19:M22"/>
    <mergeCell ref="M23:M25"/>
    <mergeCell ref="I6:I7"/>
    <mergeCell ref="J6:J7"/>
    <mergeCell ref="K6:K7"/>
    <mergeCell ref="L6:L7"/>
    <mergeCell ref="J14:J15"/>
    <mergeCell ref="K14:K15"/>
    <mergeCell ref="L14:L15"/>
    <mergeCell ref="T13:V13"/>
    <mergeCell ref="W13:Y13"/>
    <mergeCell ref="Z13:AC13"/>
    <mergeCell ref="T14:V14"/>
    <mergeCell ref="W14:Y14"/>
    <mergeCell ref="Z14:AC14"/>
    <mergeCell ref="T15:V15"/>
    <mergeCell ref="W15:Y15"/>
    <mergeCell ref="Z15:AC15"/>
    <mergeCell ref="S17:T17"/>
    <mergeCell ref="S18:AC18"/>
    <mergeCell ref="T22:V22"/>
    <mergeCell ref="S23:T23"/>
    <mergeCell ref="U23:V23"/>
    <mergeCell ref="W23:Y23"/>
    <mergeCell ref="Z23:AC23"/>
  </mergeCells>
  <dataValidations count="2">
    <dataValidation type="whole" allowBlank="1" showInputMessage="1" showErrorMessage="1" errorTitle="กรอกเฉพาะตัวเลขนะครับ!!" error="เรียนคุณครูโรงเรียนบ้านตาขุนวิทยากรอกเฉพาะตัวเลขและไม่เกิน100 คะแนน ข้อแนะนำกดยกเลิก" sqref="G8:G52" xr:uid="{00000000-0002-0000-0200-000000000000}">
      <formula1>0</formula1>
      <formula2>100</formula2>
    </dataValidation>
    <dataValidation type="list" allowBlank="1" showInputMessage="1" showErrorMessage="1" sqref="P8:P52" xr:uid="{00000000-0002-0000-0200-000001000000}">
      <formula1>$C$67:$C$70</formula1>
    </dataValidation>
  </dataValidations>
  <pageMargins left="0.19685039370078741" right="0.19685039370078741" top="0.35433070866141736" bottom="0.35433070866141736" header="0.31496062992125984" footer="0.31496062992125984"/>
  <pageSetup paperSize="9" scale="86" orientation="portrait" blackAndWhite="1" horizontalDpi="4294967293" verticalDpi="360" r:id="rId1"/>
  <ignoredErrors>
    <ignoredError sqref="U28" 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T353"/>
  <sheetViews>
    <sheetView showGridLines="0" zoomScaleNormal="100" workbookViewId="0">
      <selection activeCell="G8" sqref="G8"/>
    </sheetView>
  </sheetViews>
  <sheetFormatPr defaultRowHeight="13.8" x14ac:dyDescent="0.25"/>
  <cols>
    <col min="1" max="1" width="2.296875" style="42" customWidth="1"/>
    <col min="2" max="2" width="4.59765625" style="42" bestFit="1" customWidth="1"/>
    <col min="3" max="3" width="9.69921875" style="42" customWidth="1"/>
    <col min="4" max="4" width="6.3984375" style="42" customWidth="1"/>
    <col min="5" max="5" width="8.3984375" style="42" bestFit="1" customWidth="1"/>
    <col min="6" max="6" width="9.8984375" style="42" customWidth="1"/>
    <col min="7" max="7" width="6" style="42" bestFit="1" customWidth="1"/>
    <col min="8" max="8" width="11.3984375" style="42" customWidth="1"/>
    <col min="9" max="9" width="1.3984375" style="42" customWidth="1"/>
    <col min="10" max="10" width="9.3984375" style="42" bestFit="1" customWidth="1"/>
    <col min="11" max="12" width="5.296875" style="42" customWidth="1"/>
    <col min="13" max="13" width="12.59765625" style="42" customWidth="1"/>
    <col min="14" max="15" width="3.3984375" style="42" customWidth="1"/>
    <col min="16" max="17" width="8.796875" style="42"/>
    <col min="18" max="18" width="5.59765625" style="42" customWidth="1"/>
    <col min="19" max="19" width="6.59765625" style="42" customWidth="1"/>
    <col min="20" max="20" width="7.09765625" style="42" customWidth="1"/>
    <col min="21" max="30" width="5.59765625" style="42" customWidth="1"/>
    <col min="31" max="259" width="8.796875" style="42"/>
    <col min="260" max="260" width="2.296875" style="42" customWidth="1"/>
    <col min="261" max="261" width="4.59765625" style="42" bestFit="1" customWidth="1"/>
    <col min="262" max="262" width="10" style="42" customWidth="1"/>
    <col min="263" max="263" width="24.3984375" style="42" customWidth="1"/>
    <col min="264" max="264" width="6" style="42" bestFit="1" customWidth="1"/>
    <col min="265" max="265" width="9.3984375" style="42" bestFit="1" customWidth="1"/>
    <col min="266" max="266" width="1.69921875" style="42" customWidth="1"/>
    <col min="267" max="267" width="8.09765625" style="42" bestFit="1" customWidth="1"/>
    <col min="268" max="269" width="5.296875" style="42" customWidth="1"/>
    <col min="270" max="270" width="12.59765625" style="42" customWidth="1"/>
    <col min="271" max="271" width="3.3984375" style="42" customWidth="1"/>
    <col min="272" max="515" width="8.796875" style="42"/>
    <col min="516" max="516" width="2.296875" style="42" customWidth="1"/>
    <col min="517" max="517" width="4.59765625" style="42" bestFit="1" customWidth="1"/>
    <col min="518" max="518" width="10" style="42" customWidth="1"/>
    <col min="519" max="519" width="24.3984375" style="42" customWidth="1"/>
    <col min="520" max="520" width="6" style="42" bestFit="1" customWidth="1"/>
    <col min="521" max="521" width="9.3984375" style="42" bestFit="1" customWidth="1"/>
    <col min="522" max="522" width="1.69921875" style="42" customWidth="1"/>
    <col min="523" max="523" width="8.09765625" style="42" bestFit="1" customWidth="1"/>
    <col min="524" max="525" width="5.296875" style="42" customWidth="1"/>
    <col min="526" max="526" width="12.59765625" style="42" customWidth="1"/>
    <col min="527" max="527" width="3.3984375" style="42" customWidth="1"/>
    <col min="528" max="771" width="8.796875" style="42"/>
    <col min="772" max="772" width="2.296875" style="42" customWidth="1"/>
    <col min="773" max="773" width="4.59765625" style="42" bestFit="1" customWidth="1"/>
    <col min="774" max="774" width="10" style="42" customWidth="1"/>
    <col min="775" max="775" width="24.3984375" style="42" customWidth="1"/>
    <col min="776" max="776" width="6" style="42" bestFit="1" customWidth="1"/>
    <col min="777" max="777" width="9.3984375" style="42" bestFit="1" customWidth="1"/>
    <col min="778" max="778" width="1.69921875" style="42" customWidth="1"/>
    <col min="779" max="779" width="8.09765625" style="42" bestFit="1" customWidth="1"/>
    <col min="780" max="781" width="5.296875" style="42" customWidth="1"/>
    <col min="782" max="782" width="12.59765625" style="42" customWidth="1"/>
    <col min="783" max="783" width="3.3984375" style="42" customWidth="1"/>
    <col min="784" max="1027" width="8.796875" style="42"/>
    <col min="1028" max="1028" width="2.296875" style="42" customWidth="1"/>
    <col min="1029" max="1029" width="4.59765625" style="42" bestFit="1" customWidth="1"/>
    <col min="1030" max="1030" width="10" style="42" customWidth="1"/>
    <col min="1031" max="1031" width="24.3984375" style="42" customWidth="1"/>
    <col min="1032" max="1032" width="6" style="42" bestFit="1" customWidth="1"/>
    <col min="1033" max="1033" width="9.3984375" style="42" bestFit="1" customWidth="1"/>
    <col min="1034" max="1034" width="1.69921875" style="42" customWidth="1"/>
    <col min="1035" max="1035" width="8.09765625" style="42" bestFit="1" customWidth="1"/>
    <col min="1036" max="1037" width="5.296875" style="42" customWidth="1"/>
    <col min="1038" max="1038" width="12.59765625" style="42" customWidth="1"/>
    <col min="1039" max="1039" width="3.3984375" style="42" customWidth="1"/>
    <col min="1040" max="1283" width="8.796875" style="42"/>
    <col min="1284" max="1284" width="2.296875" style="42" customWidth="1"/>
    <col min="1285" max="1285" width="4.59765625" style="42" bestFit="1" customWidth="1"/>
    <col min="1286" max="1286" width="10" style="42" customWidth="1"/>
    <col min="1287" max="1287" width="24.3984375" style="42" customWidth="1"/>
    <col min="1288" max="1288" width="6" style="42" bestFit="1" customWidth="1"/>
    <col min="1289" max="1289" width="9.3984375" style="42" bestFit="1" customWidth="1"/>
    <col min="1290" max="1290" width="1.69921875" style="42" customWidth="1"/>
    <col min="1291" max="1291" width="8.09765625" style="42" bestFit="1" customWidth="1"/>
    <col min="1292" max="1293" width="5.296875" style="42" customWidth="1"/>
    <col min="1294" max="1294" width="12.59765625" style="42" customWidth="1"/>
    <col min="1295" max="1295" width="3.3984375" style="42" customWidth="1"/>
    <col min="1296" max="1539" width="8.796875" style="42"/>
    <col min="1540" max="1540" width="2.296875" style="42" customWidth="1"/>
    <col min="1541" max="1541" width="4.59765625" style="42" bestFit="1" customWidth="1"/>
    <col min="1542" max="1542" width="10" style="42" customWidth="1"/>
    <col min="1543" max="1543" width="24.3984375" style="42" customWidth="1"/>
    <col min="1544" max="1544" width="6" style="42" bestFit="1" customWidth="1"/>
    <col min="1545" max="1545" width="9.3984375" style="42" bestFit="1" customWidth="1"/>
    <col min="1546" max="1546" width="1.69921875" style="42" customWidth="1"/>
    <col min="1547" max="1547" width="8.09765625" style="42" bestFit="1" customWidth="1"/>
    <col min="1548" max="1549" width="5.296875" style="42" customWidth="1"/>
    <col min="1550" max="1550" width="12.59765625" style="42" customWidth="1"/>
    <col min="1551" max="1551" width="3.3984375" style="42" customWidth="1"/>
    <col min="1552" max="1795" width="8.796875" style="42"/>
    <col min="1796" max="1796" width="2.296875" style="42" customWidth="1"/>
    <col min="1797" max="1797" width="4.59765625" style="42" bestFit="1" customWidth="1"/>
    <col min="1798" max="1798" width="10" style="42" customWidth="1"/>
    <col min="1799" max="1799" width="24.3984375" style="42" customWidth="1"/>
    <col min="1800" max="1800" width="6" style="42" bestFit="1" customWidth="1"/>
    <col min="1801" max="1801" width="9.3984375" style="42" bestFit="1" customWidth="1"/>
    <col min="1802" max="1802" width="1.69921875" style="42" customWidth="1"/>
    <col min="1803" max="1803" width="8.09765625" style="42" bestFit="1" customWidth="1"/>
    <col min="1804" max="1805" width="5.296875" style="42" customWidth="1"/>
    <col min="1806" max="1806" width="12.59765625" style="42" customWidth="1"/>
    <col min="1807" max="1807" width="3.3984375" style="42" customWidth="1"/>
    <col min="1808" max="2051" width="8.796875" style="42"/>
    <col min="2052" max="2052" width="2.296875" style="42" customWidth="1"/>
    <col min="2053" max="2053" width="4.59765625" style="42" bestFit="1" customWidth="1"/>
    <col min="2054" max="2054" width="10" style="42" customWidth="1"/>
    <col min="2055" max="2055" width="24.3984375" style="42" customWidth="1"/>
    <col min="2056" max="2056" width="6" style="42" bestFit="1" customWidth="1"/>
    <col min="2057" max="2057" width="9.3984375" style="42" bestFit="1" customWidth="1"/>
    <col min="2058" max="2058" width="1.69921875" style="42" customWidth="1"/>
    <col min="2059" max="2059" width="8.09765625" style="42" bestFit="1" customWidth="1"/>
    <col min="2060" max="2061" width="5.296875" style="42" customWidth="1"/>
    <col min="2062" max="2062" width="12.59765625" style="42" customWidth="1"/>
    <col min="2063" max="2063" width="3.3984375" style="42" customWidth="1"/>
    <col min="2064" max="2307" width="8.796875" style="42"/>
    <col min="2308" max="2308" width="2.296875" style="42" customWidth="1"/>
    <col min="2309" max="2309" width="4.59765625" style="42" bestFit="1" customWidth="1"/>
    <col min="2310" max="2310" width="10" style="42" customWidth="1"/>
    <col min="2311" max="2311" width="24.3984375" style="42" customWidth="1"/>
    <col min="2312" max="2312" width="6" style="42" bestFit="1" customWidth="1"/>
    <col min="2313" max="2313" width="9.3984375" style="42" bestFit="1" customWidth="1"/>
    <col min="2314" max="2314" width="1.69921875" style="42" customWidth="1"/>
    <col min="2315" max="2315" width="8.09765625" style="42" bestFit="1" customWidth="1"/>
    <col min="2316" max="2317" width="5.296875" style="42" customWidth="1"/>
    <col min="2318" max="2318" width="12.59765625" style="42" customWidth="1"/>
    <col min="2319" max="2319" width="3.3984375" style="42" customWidth="1"/>
    <col min="2320" max="2563" width="8.796875" style="42"/>
    <col min="2564" max="2564" width="2.296875" style="42" customWidth="1"/>
    <col min="2565" max="2565" width="4.59765625" style="42" bestFit="1" customWidth="1"/>
    <col min="2566" max="2566" width="10" style="42" customWidth="1"/>
    <col min="2567" max="2567" width="24.3984375" style="42" customWidth="1"/>
    <col min="2568" max="2568" width="6" style="42" bestFit="1" customWidth="1"/>
    <col min="2569" max="2569" width="9.3984375" style="42" bestFit="1" customWidth="1"/>
    <col min="2570" max="2570" width="1.69921875" style="42" customWidth="1"/>
    <col min="2571" max="2571" width="8.09765625" style="42" bestFit="1" customWidth="1"/>
    <col min="2572" max="2573" width="5.296875" style="42" customWidth="1"/>
    <col min="2574" max="2574" width="12.59765625" style="42" customWidth="1"/>
    <col min="2575" max="2575" width="3.3984375" style="42" customWidth="1"/>
    <col min="2576" max="2819" width="8.796875" style="42"/>
    <col min="2820" max="2820" width="2.296875" style="42" customWidth="1"/>
    <col min="2821" max="2821" width="4.59765625" style="42" bestFit="1" customWidth="1"/>
    <col min="2822" max="2822" width="10" style="42" customWidth="1"/>
    <col min="2823" max="2823" width="24.3984375" style="42" customWidth="1"/>
    <col min="2824" max="2824" width="6" style="42" bestFit="1" customWidth="1"/>
    <col min="2825" max="2825" width="9.3984375" style="42" bestFit="1" customWidth="1"/>
    <col min="2826" max="2826" width="1.69921875" style="42" customWidth="1"/>
    <col min="2827" max="2827" width="8.09765625" style="42" bestFit="1" customWidth="1"/>
    <col min="2828" max="2829" width="5.296875" style="42" customWidth="1"/>
    <col min="2830" max="2830" width="12.59765625" style="42" customWidth="1"/>
    <col min="2831" max="2831" width="3.3984375" style="42" customWidth="1"/>
    <col min="2832" max="3075" width="8.796875" style="42"/>
    <col min="3076" max="3076" width="2.296875" style="42" customWidth="1"/>
    <col min="3077" max="3077" width="4.59765625" style="42" bestFit="1" customWidth="1"/>
    <col min="3078" max="3078" width="10" style="42" customWidth="1"/>
    <col min="3079" max="3079" width="24.3984375" style="42" customWidth="1"/>
    <col min="3080" max="3080" width="6" style="42" bestFit="1" customWidth="1"/>
    <col min="3081" max="3081" width="9.3984375" style="42" bestFit="1" customWidth="1"/>
    <col min="3082" max="3082" width="1.69921875" style="42" customWidth="1"/>
    <col min="3083" max="3083" width="8.09765625" style="42" bestFit="1" customWidth="1"/>
    <col min="3084" max="3085" width="5.296875" style="42" customWidth="1"/>
    <col min="3086" max="3086" width="12.59765625" style="42" customWidth="1"/>
    <col min="3087" max="3087" width="3.3984375" style="42" customWidth="1"/>
    <col min="3088" max="3331" width="8.796875" style="42"/>
    <col min="3332" max="3332" width="2.296875" style="42" customWidth="1"/>
    <col min="3333" max="3333" width="4.59765625" style="42" bestFit="1" customWidth="1"/>
    <col min="3334" max="3334" width="10" style="42" customWidth="1"/>
    <col min="3335" max="3335" width="24.3984375" style="42" customWidth="1"/>
    <col min="3336" max="3336" width="6" style="42" bestFit="1" customWidth="1"/>
    <col min="3337" max="3337" width="9.3984375" style="42" bestFit="1" customWidth="1"/>
    <col min="3338" max="3338" width="1.69921875" style="42" customWidth="1"/>
    <col min="3339" max="3339" width="8.09765625" style="42" bestFit="1" customWidth="1"/>
    <col min="3340" max="3341" width="5.296875" style="42" customWidth="1"/>
    <col min="3342" max="3342" width="12.59765625" style="42" customWidth="1"/>
    <col min="3343" max="3343" width="3.3984375" style="42" customWidth="1"/>
    <col min="3344" max="3587" width="8.796875" style="42"/>
    <col min="3588" max="3588" width="2.296875" style="42" customWidth="1"/>
    <col min="3589" max="3589" width="4.59765625" style="42" bestFit="1" customWidth="1"/>
    <col min="3590" max="3590" width="10" style="42" customWidth="1"/>
    <col min="3591" max="3591" width="24.3984375" style="42" customWidth="1"/>
    <col min="3592" max="3592" width="6" style="42" bestFit="1" customWidth="1"/>
    <col min="3593" max="3593" width="9.3984375" style="42" bestFit="1" customWidth="1"/>
    <col min="3594" max="3594" width="1.69921875" style="42" customWidth="1"/>
    <col min="3595" max="3595" width="8.09765625" style="42" bestFit="1" customWidth="1"/>
    <col min="3596" max="3597" width="5.296875" style="42" customWidth="1"/>
    <col min="3598" max="3598" width="12.59765625" style="42" customWidth="1"/>
    <col min="3599" max="3599" width="3.3984375" style="42" customWidth="1"/>
    <col min="3600" max="3843" width="8.796875" style="42"/>
    <col min="3844" max="3844" width="2.296875" style="42" customWidth="1"/>
    <col min="3845" max="3845" width="4.59765625" style="42" bestFit="1" customWidth="1"/>
    <col min="3846" max="3846" width="10" style="42" customWidth="1"/>
    <col min="3847" max="3847" width="24.3984375" style="42" customWidth="1"/>
    <col min="3848" max="3848" width="6" style="42" bestFit="1" customWidth="1"/>
    <col min="3849" max="3849" width="9.3984375" style="42" bestFit="1" customWidth="1"/>
    <col min="3850" max="3850" width="1.69921875" style="42" customWidth="1"/>
    <col min="3851" max="3851" width="8.09765625" style="42" bestFit="1" customWidth="1"/>
    <col min="3852" max="3853" width="5.296875" style="42" customWidth="1"/>
    <col min="3854" max="3854" width="12.59765625" style="42" customWidth="1"/>
    <col min="3855" max="3855" width="3.3984375" style="42" customWidth="1"/>
    <col min="3856" max="4099" width="8.796875" style="42"/>
    <col min="4100" max="4100" width="2.296875" style="42" customWidth="1"/>
    <col min="4101" max="4101" width="4.59765625" style="42" bestFit="1" customWidth="1"/>
    <col min="4102" max="4102" width="10" style="42" customWidth="1"/>
    <col min="4103" max="4103" width="24.3984375" style="42" customWidth="1"/>
    <col min="4104" max="4104" width="6" style="42" bestFit="1" customWidth="1"/>
    <col min="4105" max="4105" width="9.3984375" style="42" bestFit="1" customWidth="1"/>
    <col min="4106" max="4106" width="1.69921875" style="42" customWidth="1"/>
    <col min="4107" max="4107" width="8.09765625" style="42" bestFit="1" customWidth="1"/>
    <col min="4108" max="4109" width="5.296875" style="42" customWidth="1"/>
    <col min="4110" max="4110" width="12.59765625" style="42" customWidth="1"/>
    <col min="4111" max="4111" width="3.3984375" style="42" customWidth="1"/>
    <col min="4112" max="4355" width="8.796875" style="42"/>
    <col min="4356" max="4356" width="2.296875" style="42" customWidth="1"/>
    <col min="4357" max="4357" width="4.59765625" style="42" bestFit="1" customWidth="1"/>
    <col min="4358" max="4358" width="10" style="42" customWidth="1"/>
    <col min="4359" max="4359" width="24.3984375" style="42" customWidth="1"/>
    <col min="4360" max="4360" width="6" style="42" bestFit="1" customWidth="1"/>
    <col min="4361" max="4361" width="9.3984375" style="42" bestFit="1" customWidth="1"/>
    <col min="4362" max="4362" width="1.69921875" style="42" customWidth="1"/>
    <col min="4363" max="4363" width="8.09765625" style="42" bestFit="1" customWidth="1"/>
    <col min="4364" max="4365" width="5.296875" style="42" customWidth="1"/>
    <col min="4366" max="4366" width="12.59765625" style="42" customWidth="1"/>
    <col min="4367" max="4367" width="3.3984375" style="42" customWidth="1"/>
    <col min="4368" max="4611" width="8.796875" style="42"/>
    <col min="4612" max="4612" width="2.296875" style="42" customWidth="1"/>
    <col min="4613" max="4613" width="4.59765625" style="42" bestFit="1" customWidth="1"/>
    <col min="4614" max="4614" width="10" style="42" customWidth="1"/>
    <col min="4615" max="4615" width="24.3984375" style="42" customWidth="1"/>
    <col min="4616" max="4616" width="6" style="42" bestFit="1" customWidth="1"/>
    <col min="4617" max="4617" width="9.3984375" style="42" bestFit="1" customWidth="1"/>
    <col min="4618" max="4618" width="1.69921875" style="42" customWidth="1"/>
    <col min="4619" max="4619" width="8.09765625" style="42" bestFit="1" customWidth="1"/>
    <col min="4620" max="4621" width="5.296875" style="42" customWidth="1"/>
    <col min="4622" max="4622" width="12.59765625" style="42" customWidth="1"/>
    <col min="4623" max="4623" width="3.3984375" style="42" customWidth="1"/>
    <col min="4624" max="4867" width="8.796875" style="42"/>
    <col min="4868" max="4868" width="2.296875" style="42" customWidth="1"/>
    <col min="4869" max="4869" width="4.59765625" style="42" bestFit="1" customWidth="1"/>
    <col min="4870" max="4870" width="10" style="42" customWidth="1"/>
    <col min="4871" max="4871" width="24.3984375" style="42" customWidth="1"/>
    <col min="4872" max="4872" width="6" style="42" bestFit="1" customWidth="1"/>
    <col min="4873" max="4873" width="9.3984375" style="42" bestFit="1" customWidth="1"/>
    <col min="4874" max="4874" width="1.69921875" style="42" customWidth="1"/>
    <col min="4875" max="4875" width="8.09765625" style="42" bestFit="1" customWidth="1"/>
    <col min="4876" max="4877" width="5.296875" style="42" customWidth="1"/>
    <col min="4878" max="4878" width="12.59765625" style="42" customWidth="1"/>
    <col min="4879" max="4879" width="3.3984375" style="42" customWidth="1"/>
    <col min="4880" max="5123" width="8.796875" style="42"/>
    <col min="5124" max="5124" width="2.296875" style="42" customWidth="1"/>
    <col min="5125" max="5125" width="4.59765625" style="42" bestFit="1" customWidth="1"/>
    <col min="5126" max="5126" width="10" style="42" customWidth="1"/>
    <col min="5127" max="5127" width="24.3984375" style="42" customWidth="1"/>
    <col min="5128" max="5128" width="6" style="42" bestFit="1" customWidth="1"/>
    <col min="5129" max="5129" width="9.3984375" style="42" bestFit="1" customWidth="1"/>
    <col min="5130" max="5130" width="1.69921875" style="42" customWidth="1"/>
    <col min="5131" max="5131" width="8.09765625" style="42" bestFit="1" customWidth="1"/>
    <col min="5132" max="5133" width="5.296875" style="42" customWidth="1"/>
    <col min="5134" max="5134" width="12.59765625" style="42" customWidth="1"/>
    <col min="5135" max="5135" width="3.3984375" style="42" customWidth="1"/>
    <col min="5136" max="5379" width="8.796875" style="42"/>
    <col min="5380" max="5380" width="2.296875" style="42" customWidth="1"/>
    <col min="5381" max="5381" width="4.59765625" style="42" bestFit="1" customWidth="1"/>
    <col min="5382" max="5382" width="10" style="42" customWidth="1"/>
    <col min="5383" max="5383" width="24.3984375" style="42" customWidth="1"/>
    <col min="5384" max="5384" width="6" style="42" bestFit="1" customWidth="1"/>
    <col min="5385" max="5385" width="9.3984375" style="42" bestFit="1" customWidth="1"/>
    <col min="5386" max="5386" width="1.69921875" style="42" customWidth="1"/>
    <col min="5387" max="5387" width="8.09765625" style="42" bestFit="1" customWidth="1"/>
    <col min="5388" max="5389" width="5.296875" style="42" customWidth="1"/>
    <col min="5390" max="5390" width="12.59765625" style="42" customWidth="1"/>
    <col min="5391" max="5391" width="3.3984375" style="42" customWidth="1"/>
    <col min="5392" max="5635" width="8.796875" style="42"/>
    <col min="5636" max="5636" width="2.296875" style="42" customWidth="1"/>
    <col min="5637" max="5637" width="4.59765625" style="42" bestFit="1" customWidth="1"/>
    <col min="5638" max="5638" width="10" style="42" customWidth="1"/>
    <col min="5639" max="5639" width="24.3984375" style="42" customWidth="1"/>
    <col min="5640" max="5640" width="6" style="42" bestFit="1" customWidth="1"/>
    <col min="5641" max="5641" width="9.3984375" style="42" bestFit="1" customWidth="1"/>
    <col min="5642" max="5642" width="1.69921875" style="42" customWidth="1"/>
    <col min="5643" max="5643" width="8.09765625" style="42" bestFit="1" customWidth="1"/>
    <col min="5644" max="5645" width="5.296875" style="42" customWidth="1"/>
    <col min="5646" max="5646" width="12.59765625" style="42" customWidth="1"/>
    <col min="5647" max="5647" width="3.3984375" style="42" customWidth="1"/>
    <col min="5648" max="5891" width="8.796875" style="42"/>
    <col min="5892" max="5892" width="2.296875" style="42" customWidth="1"/>
    <col min="5893" max="5893" width="4.59765625" style="42" bestFit="1" customWidth="1"/>
    <col min="5894" max="5894" width="10" style="42" customWidth="1"/>
    <col min="5895" max="5895" width="24.3984375" style="42" customWidth="1"/>
    <col min="5896" max="5896" width="6" style="42" bestFit="1" customWidth="1"/>
    <col min="5897" max="5897" width="9.3984375" style="42" bestFit="1" customWidth="1"/>
    <col min="5898" max="5898" width="1.69921875" style="42" customWidth="1"/>
    <col min="5899" max="5899" width="8.09765625" style="42" bestFit="1" customWidth="1"/>
    <col min="5900" max="5901" width="5.296875" style="42" customWidth="1"/>
    <col min="5902" max="5902" width="12.59765625" style="42" customWidth="1"/>
    <col min="5903" max="5903" width="3.3984375" style="42" customWidth="1"/>
    <col min="5904" max="6147" width="8.796875" style="42"/>
    <col min="6148" max="6148" width="2.296875" style="42" customWidth="1"/>
    <col min="6149" max="6149" width="4.59765625" style="42" bestFit="1" customWidth="1"/>
    <col min="6150" max="6150" width="10" style="42" customWidth="1"/>
    <col min="6151" max="6151" width="24.3984375" style="42" customWidth="1"/>
    <col min="6152" max="6152" width="6" style="42" bestFit="1" customWidth="1"/>
    <col min="6153" max="6153" width="9.3984375" style="42" bestFit="1" customWidth="1"/>
    <col min="6154" max="6154" width="1.69921875" style="42" customWidth="1"/>
    <col min="6155" max="6155" width="8.09765625" style="42" bestFit="1" customWidth="1"/>
    <col min="6156" max="6157" width="5.296875" style="42" customWidth="1"/>
    <col min="6158" max="6158" width="12.59765625" style="42" customWidth="1"/>
    <col min="6159" max="6159" width="3.3984375" style="42" customWidth="1"/>
    <col min="6160" max="6403" width="8.796875" style="42"/>
    <col min="6404" max="6404" width="2.296875" style="42" customWidth="1"/>
    <col min="6405" max="6405" width="4.59765625" style="42" bestFit="1" customWidth="1"/>
    <col min="6406" max="6406" width="10" style="42" customWidth="1"/>
    <col min="6407" max="6407" width="24.3984375" style="42" customWidth="1"/>
    <col min="6408" max="6408" width="6" style="42" bestFit="1" customWidth="1"/>
    <col min="6409" max="6409" width="9.3984375" style="42" bestFit="1" customWidth="1"/>
    <col min="6410" max="6410" width="1.69921875" style="42" customWidth="1"/>
    <col min="6411" max="6411" width="8.09765625" style="42" bestFit="1" customWidth="1"/>
    <col min="6412" max="6413" width="5.296875" style="42" customWidth="1"/>
    <col min="6414" max="6414" width="12.59765625" style="42" customWidth="1"/>
    <col min="6415" max="6415" width="3.3984375" style="42" customWidth="1"/>
    <col min="6416" max="6659" width="8.796875" style="42"/>
    <col min="6660" max="6660" width="2.296875" style="42" customWidth="1"/>
    <col min="6661" max="6661" width="4.59765625" style="42" bestFit="1" customWidth="1"/>
    <col min="6662" max="6662" width="10" style="42" customWidth="1"/>
    <col min="6663" max="6663" width="24.3984375" style="42" customWidth="1"/>
    <col min="6664" max="6664" width="6" style="42" bestFit="1" customWidth="1"/>
    <col min="6665" max="6665" width="9.3984375" style="42" bestFit="1" customWidth="1"/>
    <col min="6666" max="6666" width="1.69921875" style="42" customWidth="1"/>
    <col min="6667" max="6667" width="8.09765625" style="42" bestFit="1" customWidth="1"/>
    <col min="6668" max="6669" width="5.296875" style="42" customWidth="1"/>
    <col min="6670" max="6670" width="12.59765625" style="42" customWidth="1"/>
    <col min="6671" max="6671" width="3.3984375" style="42" customWidth="1"/>
    <col min="6672" max="6915" width="8.796875" style="42"/>
    <col min="6916" max="6916" width="2.296875" style="42" customWidth="1"/>
    <col min="6917" max="6917" width="4.59765625" style="42" bestFit="1" customWidth="1"/>
    <col min="6918" max="6918" width="10" style="42" customWidth="1"/>
    <col min="6919" max="6919" width="24.3984375" style="42" customWidth="1"/>
    <col min="6920" max="6920" width="6" style="42" bestFit="1" customWidth="1"/>
    <col min="6921" max="6921" width="9.3984375" style="42" bestFit="1" customWidth="1"/>
    <col min="6922" max="6922" width="1.69921875" style="42" customWidth="1"/>
    <col min="6923" max="6923" width="8.09765625" style="42" bestFit="1" customWidth="1"/>
    <col min="6924" max="6925" width="5.296875" style="42" customWidth="1"/>
    <col min="6926" max="6926" width="12.59765625" style="42" customWidth="1"/>
    <col min="6927" max="6927" width="3.3984375" style="42" customWidth="1"/>
    <col min="6928" max="7171" width="8.796875" style="42"/>
    <col min="7172" max="7172" width="2.296875" style="42" customWidth="1"/>
    <col min="7173" max="7173" width="4.59765625" style="42" bestFit="1" customWidth="1"/>
    <col min="7174" max="7174" width="10" style="42" customWidth="1"/>
    <col min="7175" max="7175" width="24.3984375" style="42" customWidth="1"/>
    <col min="7176" max="7176" width="6" style="42" bestFit="1" customWidth="1"/>
    <col min="7177" max="7177" width="9.3984375" style="42" bestFit="1" customWidth="1"/>
    <col min="7178" max="7178" width="1.69921875" style="42" customWidth="1"/>
    <col min="7179" max="7179" width="8.09765625" style="42" bestFit="1" customWidth="1"/>
    <col min="7180" max="7181" width="5.296875" style="42" customWidth="1"/>
    <col min="7182" max="7182" width="12.59765625" style="42" customWidth="1"/>
    <col min="7183" max="7183" width="3.3984375" style="42" customWidth="1"/>
    <col min="7184" max="7427" width="8.796875" style="42"/>
    <col min="7428" max="7428" width="2.296875" style="42" customWidth="1"/>
    <col min="7429" max="7429" width="4.59765625" style="42" bestFit="1" customWidth="1"/>
    <col min="7430" max="7430" width="10" style="42" customWidth="1"/>
    <col min="7431" max="7431" width="24.3984375" style="42" customWidth="1"/>
    <col min="7432" max="7432" width="6" style="42" bestFit="1" customWidth="1"/>
    <col min="7433" max="7433" width="9.3984375" style="42" bestFit="1" customWidth="1"/>
    <col min="7434" max="7434" width="1.69921875" style="42" customWidth="1"/>
    <col min="7435" max="7435" width="8.09765625" style="42" bestFit="1" customWidth="1"/>
    <col min="7436" max="7437" width="5.296875" style="42" customWidth="1"/>
    <col min="7438" max="7438" width="12.59765625" style="42" customWidth="1"/>
    <col min="7439" max="7439" width="3.3984375" style="42" customWidth="1"/>
    <col min="7440" max="7683" width="8.796875" style="42"/>
    <col min="7684" max="7684" width="2.296875" style="42" customWidth="1"/>
    <col min="7685" max="7685" width="4.59765625" style="42" bestFit="1" customWidth="1"/>
    <col min="7686" max="7686" width="10" style="42" customWidth="1"/>
    <col min="7687" max="7687" width="24.3984375" style="42" customWidth="1"/>
    <col min="7688" max="7688" width="6" style="42" bestFit="1" customWidth="1"/>
    <col min="7689" max="7689" width="9.3984375" style="42" bestFit="1" customWidth="1"/>
    <col min="7690" max="7690" width="1.69921875" style="42" customWidth="1"/>
    <col min="7691" max="7691" width="8.09765625" style="42" bestFit="1" customWidth="1"/>
    <col min="7692" max="7693" width="5.296875" style="42" customWidth="1"/>
    <col min="7694" max="7694" width="12.59765625" style="42" customWidth="1"/>
    <col min="7695" max="7695" width="3.3984375" style="42" customWidth="1"/>
    <col min="7696" max="7939" width="8.796875" style="42"/>
    <col min="7940" max="7940" width="2.296875" style="42" customWidth="1"/>
    <col min="7941" max="7941" width="4.59765625" style="42" bestFit="1" customWidth="1"/>
    <col min="7942" max="7942" width="10" style="42" customWidth="1"/>
    <col min="7943" max="7943" width="24.3984375" style="42" customWidth="1"/>
    <col min="7944" max="7944" width="6" style="42" bestFit="1" customWidth="1"/>
    <col min="7945" max="7945" width="9.3984375" style="42" bestFit="1" customWidth="1"/>
    <col min="7946" max="7946" width="1.69921875" style="42" customWidth="1"/>
    <col min="7947" max="7947" width="8.09765625" style="42" bestFit="1" customWidth="1"/>
    <col min="7948" max="7949" width="5.296875" style="42" customWidth="1"/>
    <col min="7950" max="7950" width="12.59765625" style="42" customWidth="1"/>
    <col min="7951" max="7951" width="3.3984375" style="42" customWidth="1"/>
    <col min="7952" max="8195" width="8.796875" style="42"/>
    <col min="8196" max="8196" width="2.296875" style="42" customWidth="1"/>
    <col min="8197" max="8197" width="4.59765625" style="42" bestFit="1" customWidth="1"/>
    <col min="8198" max="8198" width="10" style="42" customWidth="1"/>
    <col min="8199" max="8199" width="24.3984375" style="42" customWidth="1"/>
    <col min="8200" max="8200" width="6" style="42" bestFit="1" customWidth="1"/>
    <col min="8201" max="8201" width="9.3984375" style="42" bestFit="1" customWidth="1"/>
    <col min="8202" max="8202" width="1.69921875" style="42" customWidth="1"/>
    <col min="8203" max="8203" width="8.09765625" style="42" bestFit="1" customWidth="1"/>
    <col min="8204" max="8205" width="5.296875" style="42" customWidth="1"/>
    <col min="8206" max="8206" width="12.59765625" style="42" customWidth="1"/>
    <col min="8207" max="8207" width="3.3984375" style="42" customWidth="1"/>
    <col min="8208" max="8451" width="8.796875" style="42"/>
    <col min="8452" max="8452" width="2.296875" style="42" customWidth="1"/>
    <col min="8453" max="8453" width="4.59765625" style="42" bestFit="1" customWidth="1"/>
    <col min="8454" max="8454" width="10" style="42" customWidth="1"/>
    <col min="8455" max="8455" width="24.3984375" style="42" customWidth="1"/>
    <col min="8456" max="8456" width="6" style="42" bestFit="1" customWidth="1"/>
    <col min="8457" max="8457" width="9.3984375" style="42" bestFit="1" customWidth="1"/>
    <col min="8458" max="8458" width="1.69921875" style="42" customWidth="1"/>
    <col min="8459" max="8459" width="8.09765625" style="42" bestFit="1" customWidth="1"/>
    <col min="8460" max="8461" width="5.296875" style="42" customWidth="1"/>
    <col min="8462" max="8462" width="12.59765625" style="42" customWidth="1"/>
    <col min="8463" max="8463" width="3.3984375" style="42" customWidth="1"/>
    <col min="8464" max="8707" width="8.796875" style="42"/>
    <col min="8708" max="8708" width="2.296875" style="42" customWidth="1"/>
    <col min="8709" max="8709" width="4.59765625" style="42" bestFit="1" customWidth="1"/>
    <col min="8710" max="8710" width="10" style="42" customWidth="1"/>
    <col min="8711" max="8711" width="24.3984375" style="42" customWidth="1"/>
    <col min="8712" max="8712" width="6" style="42" bestFit="1" customWidth="1"/>
    <col min="8713" max="8713" width="9.3984375" style="42" bestFit="1" customWidth="1"/>
    <col min="8714" max="8714" width="1.69921875" style="42" customWidth="1"/>
    <col min="8715" max="8715" width="8.09765625" style="42" bestFit="1" customWidth="1"/>
    <col min="8716" max="8717" width="5.296875" style="42" customWidth="1"/>
    <col min="8718" max="8718" width="12.59765625" style="42" customWidth="1"/>
    <col min="8719" max="8719" width="3.3984375" style="42" customWidth="1"/>
    <col min="8720" max="8963" width="8.796875" style="42"/>
    <col min="8964" max="8964" width="2.296875" style="42" customWidth="1"/>
    <col min="8965" max="8965" width="4.59765625" style="42" bestFit="1" customWidth="1"/>
    <col min="8966" max="8966" width="10" style="42" customWidth="1"/>
    <col min="8967" max="8967" width="24.3984375" style="42" customWidth="1"/>
    <col min="8968" max="8968" width="6" style="42" bestFit="1" customWidth="1"/>
    <col min="8969" max="8969" width="9.3984375" style="42" bestFit="1" customWidth="1"/>
    <col min="8970" max="8970" width="1.69921875" style="42" customWidth="1"/>
    <col min="8971" max="8971" width="8.09765625" style="42" bestFit="1" customWidth="1"/>
    <col min="8972" max="8973" width="5.296875" style="42" customWidth="1"/>
    <col min="8974" max="8974" width="12.59765625" style="42" customWidth="1"/>
    <col min="8975" max="8975" width="3.3984375" style="42" customWidth="1"/>
    <col min="8976" max="9219" width="8.796875" style="42"/>
    <col min="9220" max="9220" width="2.296875" style="42" customWidth="1"/>
    <col min="9221" max="9221" width="4.59765625" style="42" bestFit="1" customWidth="1"/>
    <col min="9222" max="9222" width="10" style="42" customWidth="1"/>
    <col min="9223" max="9223" width="24.3984375" style="42" customWidth="1"/>
    <col min="9224" max="9224" width="6" style="42" bestFit="1" customWidth="1"/>
    <col min="9225" max="9225" width="9.3984375" style="42" bestFit="1" customWidth="1"/>
    <col min="9226" max="9226" width="1.69921875" style="42" customWidth="1"/>
    <col min="9227" max="9227" width="8.09765625" style="42" bestFit="1" customWidth="1"/>
    <col min="9228" max="9229" width="5.296875" style="42" customWidth="1"/>
    <col min="9230" max="9230" width="12.59765625" style="42" customWidth="1"/>
    <col min="9231" max="9231" width="3.3984375" style="42" customWidth="1"/>
    <col min="9232" max="9475" width="8.796875" style="42"/>
    <col min="9476" max="9476" width="2.296875" style="42" customWidth="1"/>
    <col min="9477" max="9477" width="4.59765625" style="42" bestFit="1" customWidth="1"/>
    <col min="9478" max="9478" width="10" style="42" customWidth="1"/>
    <col min="9479" max="9479" width="24.3984375" style="42" customWidth="1"/>
    <col min="9480" max="9480" width="6" style="42" bestFit="1" customWidth="1"/>
    <col min="9481" max="9481" width="9.3984375" style="42" bestFit="1" customWidth="1"/>
    <col min="9482" max="9482" width="1.69921875" style="42" customWidth="1"/>
    <col min="9483" max="9483" width="8.09765625" style="42" bestFit="1" customWidth="1"/>
    <col min="9484" max="9485" width="5.296875" style="42" customWidth="1"/>
    <col min="9486" max="9486" width="12.59765625" style="42" customWidth="1"/>
    <col min="9487" max="9487" width="3.3984375" style="42" customWidth="1"/>
    <col min="9488" max="9731" width="8.796875" style="42"/>
    <col min="9732" max="9732" width="2.296875" style="42" customWidth="1"/>
    <col min="9733" max="9733" width="4.59765625" style="42" bestFit="1" customWidth="1"/>
    <col min="9734" max="9734" width="10" style="42" customWidth="1"/>
    <col min="9735" max="9735" width="24.3984375" style="42" customWidth="1"/>
    <col min="9736" max="9736" width="6" style="42" bestFit="1" customWidth="1"/>
    <col min="9737" max="9737" width="9.3984375" style="42" bestFit="1" customWidth="1"/>
    <col min="9738" max="9738" width="1.69921875" style="42" customWidth="1"/>
    <col min="9739" max="9739" width="8.09765625" style="42" bestFit="1" customWidth="1"/>
    <col min="9740" max="9741" width="5.296875" style="42" customWidth="1"/>
    <col min="9742" max="9742" width="12.59765625" style="42" customWidth="1"/>
    <col min="9743" max="9743" width="3.3984375" style="42" customWidth="1"/>
    <col min="9744" max="9987" width="8.796875" style="42"/>
    <col min="9988" max="9988" width="2.296875" style="42" customWidth="1"/>
    <col min="9989" max="9989" width="4.59765625" style="42" bestFit="1" customWidth="1"/>
    <col min="9990" max="9990" width="10" style="42" customWidth="1"/>
    <col min="9991" max="9991" width="24.3984375" style="42" customWidth="1"/>
    <col min="9992" max="9992" width="6" style="42" bestFit="1" customWidth="1"/>
    <col min="9993" max="9993" width="9.3984375" style="42" bestFit="1" customWidth="1"/>
    <col min="9994" max="9994" width="1.69921875" style="42" customWidth="1"/>
    <col min="9995" max="9995" width="8.09765625" style="42" bestFit="1" customWidth="1"/>
    <col min="9996" max="9997" width="5.296875" style="42" customWidth="1"/>
    <col min="9998" max="9998" width="12.59765625" style="42" customWidth="1"/>
    <col min="9999" max="9999" width="3.3984375" style="42" customWidth="1"/>
    <col min="10000" max="10243" width="8.796875" style="42"/>
    <col min="10244" max="10244" width="2.296875" style="42" customWidth="1"/>
    <col min="10245" max="10245" width="4.59765625" style="42" bestFit="1" customWidth="1"/>
    <col min="10246" max="10246" width="10" style="42" customWidth="1"/>
    <col min="10247" max="10247" width="24.3984375" style="42" customWidth="1"/>
    <col min="10248" max="10248" width="6" style="42" bestFit="1" customWidth="1"/>
    <col min="10249" max="10249" width="9.3984375" style="42" bestFit="1" customWidth="1"/>
    <col min="10250" max="10250" width="1.69921875" style="42" customWidth="1"/>
    <col min="10251" max="10251" width="8.09765625" style="42" bestFit="1" customWidth="1"/>
    <col min="10252" max="10253" width="5.296875" style="42" customWidth="1"/>
    <col min="10254" max="10254" width="12.59765625" style="42" customWidth="1"/>
    <col min="10255" max="10255" width="3.3984375" style="42" customWidth="1"/>
    <col min="10256" max="10499" width="8.796875" style="42"/>
    <col min="10500" max="10500" width="2.296875" style="42" customWidth="1"/>
    <col min="10501" max="10501" width="4.59765625" style="42" bestFit="1" customWidth="1"/>
    <col min="10502" max="10502" width="10" style="42" customWidth="1"/>
    <col min="10503" max="10503" width="24.3984375" style="42" customWidth="1"/>
    <col min="10504" max="10504" width="6" style="42" bestFit="1" customWidth="1"/>
    <col min="10505" max="10505" width="9.3984375" style="42" bestFit="1" customWidth="1"/>
    <col min="10506" max="10506" width="1.69921875" style="42" customWidth="1"/>
    <col min="10507" max="10507" width="8.09765625" style="42" bestFit="1" customWidth="1"/>
    <col min="10508" max="10509" width="5.296875" style="42" customWidth="1"/>
    <col min="10510" max="10510" width="12.59765625" style="42" customWidth="1"/>
    <col min="10511" max="10511" width="3.3984375" style="42" customWidth="1"/>
    <col min="10512" max="10755" width="8.796875" style="42"/>
    <col min="10756" max="10756" width="2.296875" style="42" customWidth="1"/>
    <col min="10757" max="10757" width="4.59765625" style="42" bestFit="1" customWidth="1"/>
    <col min="10758" max="10758" width="10" style="42" customWidth="1"/>
    <col min="10759" max="10759" width="24.3984375" style="42" customWidth="1"/>
    <col min="10760" max="10760" width="6" style="42" bestFit="1" customWidth="1"/>
    <col min="10761" max="10761" width="9.3984375" style="42" bestFit="1" customWidth="1"/>
    <col min="10762" max="10762" width="1.69921875" style="42" customWidth="1"/>
    <col min="10763" max="10763" width="8.09765625" style="42" bestFit="1" customWidth="1"/>
    <col min="10764" max="10765" width="5.296875" style="42" customWidth="1"/>
    <col min="10766" max="10766" width="12.59765625" style="42" customWidth="1"/>
    <col min="10767" max="10767" width="3.3984375" style="42" customWidth="1"/>
    <col min="10768" max="11011" width="8.796875" style="42"/>
    <col min="11012" max="11012" width="2.296875" style="42" customWidth="1"/>
    <col min="11013" max="11013" width="4.59765625" style="42" bestFit="1" customWidth="1"/>
    <col min="11014" max="11014" width="10" style="42" customWidth="1"/>
    <col min="11015" max="11015" width="24.3984375" style="42" customWidth="1"/>
    <col min="11016" max="11016" width="6" style="42" bestFit="1" customWidth="1"/>
    <col min="11017" max="11017" width="9.3984375" style="42" bestFit="1" customWidth="1"/>
    <col min="11018" max="11018" width="1.69921875" style="42" customWidth="1"/>
    <col min="11019" max="11019" width="8.09765625" style="42" bestFit="1" customWidth="1"/>
    <col min="11020" max="11021" width="5.296875" style="42" customWidth="1"/>
    <col min="11022" max="11022" width="12.59765625" style="42" customWidth="1"/>
    <col min="11023" max="11023" width="3.3984375" style="42" customWidth="1"/>
    <col min="11024" max="11267" width="8.796875" style="42"/>
    <col min="11268" max="11268" width="2.296875" style="42" customWidth="1"/>
    <col min="11269" max="11269" width="4.59765625" style="42" bestFit="1" customWidth="1"/>
    <col min="11270" max="11270" width="10" style="42" customWidth="1"/>
    <col min="11271" max="11271" width="24.3984375" style="42" customWidth="1"/>
    <col min="11272" max="11272" width="6" style="42" bestFit="1" customWidth="1"/>
    <col min="11273" max="11273" width="9.3984375" style="42" bestFit="1" customWidth="1"/>
    <col min="11274" max="11274" width="1.69921875" style="42" customWidth="1"/>
    <col min="11275" max="11275" width="8.09765625" style="42" bestFit="1" customWidth="1"/>
    <col min="11276" max="11277" width="5.296875" style="42" customWidth="1"/>
    <col min="11278" max="11278" width="12.59765625" style="42" customWidth="1"/>
    <col min="11279" max="11279" width="3.3984375" style="42" customWidth="1"/>
    <col min="11280" max="11523" width="8.796875" style="42"/>
    <col min="11524" max="11524" width="2.296875" style="42" customWidth="1"/>
    <col min="11525" max="11525" width="4.59765625" style="42" bestFit="1" customWidth="1"/>
    <col min="11526" max="11526" width="10" style="42" customWidth="1"/>
    <col min="11527" max="11527" width="24.3984375" style="42" customWidth="1"/>
    <col min="11528" max="11528" width="6" style="42" bestFit="1" customWidth="1"/>
    <col min="11529" max="11529" width="9.3984375" style="42" bestFit="1" customWidth="1"/>
    <col min="11530" max="11530" width="1.69921875" style="42" customWidth="1"/>
    <col min="11531" max="11531" width="8.09765625" style="42" bestFit="1" customWidth="1"/>
    <col min="11532" max="11533" width="5.296875" style="42" customWidth="1"/>
    <col min="11534" max="11534" width="12.59765625" style="42" customWidth="1"/>
    <col min="11535" max="11535" width="3.3984375" style="42" customWidth="1"/>
    <col min="11536" max="11779" width="8.796875" style="42"/>
    <col min="11780" max="11780" width="2.296875" style="42" customWidth="1"/>
    <col min="11781" max="11781" width="4.59765625" style="42" bestFit="1" customWidth="1"/>
    <col min="11782" max="11782" width="10" style="42" customWidth="1"/>
    <col min="11783" max="11783" width="24.3984375" style="42" customWidth="1"/>
    <col min="11784" max="11784" width="6" style="42" bestFit="1" customWidth="1"/>
    <col min="11785" max="11785" width="9.3984375" style="42" bestFit="1" customWidth="1"/>
    <col min="11786" max="11786" width="1.69921875" style="42" customWidth="1"/>
    <col min="11787" max="11787" width="8.09765625" style="42" bestFit="1" customWidth="1"/>
    <col min="11788" max="11789" width="5.296875" style="42" customWidth="1"/>
    <col min="11790" max="11790" width="12.59765625" style="42" customWidth="1"/>
    <col min="11791" max="11791" width="3.3984375" style="42" customWidth="1"/>
    <col min="11792" max="12035" width="8.796875" style="42"/>
    <col min="12036" max="12036" width="2.296875" style="42" customWidth="1"/>
    <col min="12037" max="12037" width="4.59765625" style="42" bestFit="1" customWidth="1"/>
    <col min="12038" max="12038" width="10" style="42" customWidth="1"/>
    <col min="12039" max="12039" width="24.3984375" style="42" customWidth="1"/>
    <col min="12040" max="12040" width="6" style="42" bestFit="1" customWidth="1"/>
    <col min="12041" max="12041" width="9.3984375" style="42" bestFit="1" customWidth="1"/>
    <col min="12042" max="12042" width="1.69921875" style="42" customWidth="1"/>
    <col min="12043" max="12043" width="8.09765625" style="42" bestFit="1" customWidth="1"/>
    <col min="12044" max="12045" width="5.296875" style="42" customWidth="1"/>
    <col min="12046" max="12046" width="12.59765625" style="42" customWidth="1"/>
    <col min="12047" max="12047" width="3.3984375" style="42" customWidth="1"/>
    <col min="12048" max="12291" width="8.796875" style="42"/>
    <col min="12292" max="12292" width="2.296875" style="42" customWidth="1"/>
    <col min="12293" max="12293" width="4.59765625" style="42" bestFit="1" customWidth="1"/>
    <col min="12294" max="12294" width="10" style="42" customWidth="1"/>
    <col min="12295" max="12295" width="24.3984375" style="42" customWidth="1"/>
    <col min="12296" max="12296" width="6" style="42" bestFit="1" customWidth="1"/>
    <col min="12297" max="12297" width="9.3984375" style="42" bestFit="1" customWidth="1"/>
    <col min="12298" max="12298" width="1.69921875" style="42" customWidth="1"/>
    <col min="12299" max="12299" width="8.09765625" style="42" bestFit="1" customWidth="1"/>
    <col min="12300" max="12301" width="5.296875" style="42" customWidth="1"/>
    <col min="12302" max="12302" width="12.59765625" style="42" customWidth="1"/>
    <col min="12303" max="12303" width="3.3984375" style="42" customWidth="1"/>
    <col min="12304" max="12547" width="8.796875" style="42"/>
    <col min="12548" max="12548" width="2.296875" style="42" customWidth="1"/>
    <col min="12549" max="12549" width="4.59765625" style="42" bestFit="1" customWidth="1"/>
    <col min="12550" max="12550" width="10" style="42" customWidth="1"/>
    <col min="12551" max="12551" width="24.3984375" style="42" customWidth="1"/>
    <col min="12552" max="12552" width="6" style="42" bestFit="1" customWidth="1"/>
    <col min="12553" max="12553" width="9.3984375" style="42" bestFit="1" customWidth="1"/>
    <col min="12554" max="12554" width="1.69921875" style="42" customWidth="1"/>
    <col min="12555" max="12555" width="8.09765625" style="42" bestFit="1" customWidth="1"/>
    <col min="12556" max="12557" width="5.296875" style="42" customWidth="1"/>
    <col min="12558" max="12558" width="12.59765625" style="42" customWidth="1"/>
    <col min="12559" max="12559" width="3.3984375" style="42" customWidth="1"/>
    <col min="12560" max="12803" width="8.796875" style="42"/>
    <col min="12804" max="12804" width="2.296875" style="42" customWidth="1"/>
    <col min="12805" max="12805" width="4.59765625" style="42" bestFit="1" customWidth="1"/>
    <col min="12806" max="12806" width="10" style="42" customWidth="1"/>
    <col min="12807" max="12807" width="24.3984375" style="42" customWidth="1"/>
    <col min="12808" max="12808" width="6" style="42" bestFit="1" customWidth="1"/>
    <col min="12809" max="12809" width="9.3984375" style="42" bestFit="1" customWidth="1"/>
    <col min="12810" max="12810" width="1.69921875" style="42" customWidth="1"/>
    <col min="12811" max="12811" width="8.09765625" style="42" bestFit="1" customWidth="1"/>
    <col min="12812" max="12813" width="5.296875" style="42" customWidth="1"/>
    <col min="12814" max="12814" width="12.59765625" style="42" customWidth="1"/>
    <col min="12815" max="12815" width="3.3984375" style="42" customWidth="1"/>
    <col min="12816" max="13059" width="8.796875" style="42"/>
    <col min="13060" max="13060" width="2.296875" style="42" customWidth="1"/>
    <col min="13061" max="13061" width="4.59765625" style="42" bestFit="1" customWidth="1"/>
    <col min="13062" max="13062" width="10" style="42" customWidth="1"/>
    <col min="13063" max="13063" width="24.3984375" style="42" customWidth="1"/>
    <col min="13064" max="13064" width="6" style="42" bestFit="1" customWidth="1"/>
    <col min="13065" max="13065" width="9.3984375" style="42" bestFit="1" customWidth="1"/>
    <col min="13066" max="13066" width="1.69921875" style="42" customWidth="1"/>
    <col min="13067" max="13067" width="8.09765625" style="42" bestFit="1" customWidth="1"/>
    <col min="13068" max="13069" width="5.296875" style="42" customWidth="1"/>
    <col min="13070" max="13070" width="12.59765625" style="42" customWidth="1"/>
    <col min="13071" max="13071" width="3.3984375" style="42" customWidth="1"/>
    <col min="13072" max="13315" width="8.796875" style="42"/>
    <col min="13316" max="13316" width="2.296875" style="42" customWidth="1"/>
    <col min="13317" max="13317" width="4.59765625" style="42" bestFit="1" customWidth="1"/>
    <col min="13318" max="13318" width="10" style="42" customWidth="1"/>
    <col min="13319" max="13319" width="24.3984375" style="42" customWidth="1"/>
    <col min="13320" max="13320" width="6" style="42" bestFit="1" customWidth="1"/>
    <col min="13321" max="13321" width="9.3984375" style="42" bestFit="1" customWidth="1"/>
    <col min="13322" max="13322" width="1.69921875" style="42" customWidth="1"/>
    <col min="13323" max="13323" width="8.09765625" style="42" bestFit="1" customWidth="1"/>
    <col min="13324" max="13325" width="5.296875" style="42" customWidth="1"/>
    <col min="13326" max="13326" width="12.59765625" style="42" customWidth="1"/>
    <col min="13327" max="13327" width="3.3984375" style="42" customWidth="1"/>
    <col min="13328" max="13571" width="8.796875" style="42"/>
    <col min="13572" max="13572" width="2.296875" style="42" customWidth="1"/>
    <col min="13573" max="13573" width="4.59765625" style="42" bestFit="1" customWidth="1"/>
    <col min="13574" max="13574" width="10" style="42" customWidth="1"/>
    <col min="13575" max="13575" width="24.3984375" style="42" customWidth="1"/>
    <col min="13576" max="13576" width="6" style="42" bestFit="1" customWidth="1"/>
    <col min="13577" max="13577" width="9.3984375" style="42" bestFit="1" customWidth="1"/>
    <col min="13578" max="13578" width="1.69921875" style="42" customWidth="1"/>
    <col min="13579" max="13579" width="8.09765625" style="42" bestFit="1" customWidth="1"/>
    <col min="13580" max="13581" width="5.296875" style="42" customWidth="1"/>
    <col min="13582" max="13582" width="12.59765625" style="42" customWidth="1"/>
    <col min="13583" max="13583" width="3.3984375" style="42" customWidth="1"/>
    <col min="13584" max="13827" width="8.796875" style="42"/>
    <col min="13828" max="13828" width="2.296875" style="42" customWidth="1"/>
    <col min="13829" max="13829" width="4.59765625" style="42" bestFit="1" customWidth="1"/>
    <col min="13830" max="13830" width="10" style="42" customWidth="1"/>
    <col min="13831" max="13831" width="24.3984375" style="42" customWidth="1"/>
    <col min="13832" max="13832" width="6" style="42" bestFit="1" customWidth="1"/>
    <col min="13833" max="13833" width="9.3984375" style="42" bestFit="1" customWidth="1"/>
    <col min="13834" max="13834" width="1.69921875" style="42" customWidth="1"/>
    <col min="13835" max="13835" width="8.09765625" style="42" bestFit="1" customWidth="1"/>
    <col min="13836" max="13837" width="5.296875" style="42" customWidth="1"/>
    <col min="13838" max="13838" width="12.59765625" style="42" customWidth="1"/>
    <col min="13839" max="13839" width="3.3984375" style="42" customWidth="1"/>
    <col min="13840" max="14083" width="8.796875" style="42"/>
    <col min="14084" max="14084" width="2.296875" style="42" customWidth="1"/>
    <col min="14085" max="14085" width="4.59765625" style="42" bestFit="1" customWidth="1"/>
    <col min="14086" max="14086" width="10" style="42" customWidth="1"/>
    <col min="14087" max="14087" width="24.3984375" style="42" customWidth="1"/>
    <col min="14088" max="14088" width="6" style="42" bestFit="1" customWidth="1"/>
    <col min="14089" max="14089" width="9.3984375" style="42" bestFit="1" customWidth="1"/>
    <col min="14090" max="14090" width="1.69921875" style="42" customWidth="1"/>
    <col min="14091" max="14091" width="8.09765625" style="42" bestFit="1" customWidth="1"/>
    <col min="14092" max="14093" width="5.296875" style="42" customWidth="1"/>
    <col min="14094" max="14094" width="12.59765625" style="42" customWidth="1"/>
    <col min="14095" max="14095" width="3.3984375" style="42" customWidth="1"/>
    <col min="14096" max="14339" width="8.796875" style="42"/>
    <col min="14340" max="14340" width="2.296875" style="42" customWidth="1"/>
    <col min="14341" max="14341" width="4.59765625" style="42" bestFit="1" customWidth="1"/>
    <col min="14342" max="14342" width="10" style="42" customWidth="1"/>
    <col min="14343" max="14343" width="24.3984375" style="42" customWidth="1"/>
    <col min="14344" max="14344" width="6" style="42" bestFit="1" customWidth="1"/>
    <col min="14345" max="14345" width="9.3984375" style="42" bestFit="1" customWidth="1"/>
    <col min="14346" max="14346" width="1.69921875" style="42" customWidth="1"/>
    <col min="14347" max="14347" width="8.09765625" style="42" bestFit="1" customWidth="1"/>
    <col min="14348" max="14349" width="5.296875" style="42" customWidth="1"/>
    <col min="14350" max="14350" width="12.59765625" style="42" customWidth="1"/>
    <col min="14351" max="14351" width="3.3984375" style="42" customWidth="1"/>
    <col min="14352" max="14595" width="8.796875" style="42"/>
    <col min="14596" max="14596" width="2.296875" style="42" customWidth="1"/>
    <col min="14597" max="14597" width="4.59765625" style="42" bestFit="1" customWidth="1"/>
    <col min="14598" max="14598" width="10" style="42" customWidth="1"/>
    <col min="14599" max="14599" width="24.3984375" style="42" customWidth="1"/>
    <col min="14600" max="14600" width="6" style="42" bestFit="1" customWidth="1"/>
    <col min="14601" max="14601" width="9.3984375" style="42" bestFit="1" customWidth="1"/>
    <col min="14602" max="14602" width="1.69921875" style="42" customWidth="1"/>
    <col min="14603" max="14603" width="8.09765625" style="42" bestFit="1" customWidth="1"/>
    <col min="14604" max="14605" width="5.296875" style="42" customWidth="1"/>
    <col min="14606" max="14606" width="12.59765625" style="42" customWidth="1"/>
    <col min="14607" max="14607" width="3.3984375" style="42" customWidth="1"/>
    <col min="14608" max="14851" width="8.796875" style="42"/>
    <col min="14852" max="14852" width="2.296875" style="42" customWidth="1"/>
    <col min="14853" max="14853" width="4.59765625" style="42" bestFit="1" customWidth="1"/>
    <col min="14854" max="14854" width="10" style="42" customWidth="1"/>
    <col min="14855" max="14855" width="24.3984375" style="42" customWidth="1"/>
    <col min="14856" max="14856" width="6" style="42" bestFit="1" customWidth="1"/>
    <col min="14857" max="14857" width="9.3984375" style="42" bestFit="1" customWidth="1"/>
    <col min="14858" max="14858" width="1.69921875" style="42" customWidth="1"/>
    <col min="14859" max="14859" width="8.09765625" style="42" bestFit="1" customWidth="1"/>
    <col min="14860" max="14861" width="5.296875" style="42" customWidth="1"/>
    <col min="14862" max="14862" width="12.59765625" style="42" customWidth="1"/>
    <col min="14863" max="14863" width="3.3984375" style="42" customWidth="1"/>
    <col min="14864" max="15107" width="8.796875" style="42"/>
    <col min="15108" max="15108" width="2.296875" style="42" customWidth="1"/>
    <col min="15109" max="15109" width="4.59765625" style="42" bestFit="1" customWidth="1"/>
    <col min="15110" max="15110" width="10" style="42" customWidth="1"/>
    <col min="15111" max="15111" width="24.3984375" style="42" customWidth="1"/>
    <col min="15112" max="15112" width="6" style="42" bestFit="1" customWidth="1"/>
    <col min="15113" max="15113" width="9.3984375" style="42" bestFit="1" customWidth="1"/>
    <col min="15114" max="15114" width="1.69921875" style="42" customWidth="1"/>
    <col min="15115" max="15115" width="8.09765625" style="42" bestFit="1" customWidth="1"/>
    <col min="15116" max="15117" width="5.296875" style="42" customWidth="1"/>
    <col min="15118" max="15118" width="12.59765625" style="42" customWidth="1"/>
    <col min="15119" max="15119" width="3.3984375" style="42" customWidth="1"/>
    <col min="15120" max="15363" width="8.796875" style="42"/>
    <col min="15364" max="15364" width="2.296875" style="42" customWidth="1"/>
    <col min="15365" max="15365" width="4.59765625" style="42" bestFit="1" customWidth="1"/>
    <col min="15366" max="15366" width="10" style="42" customWidth="1"/>
    <col min="15367" max="15367" width="24.3984375" style="42" customWidth="1"/>
    <col min="15368" max="15368" width="6" style="42" bestFit="1" customWidth="1"/>
    <col min="15369" max="15369" width="9.3984375" style="42" bestFit="1" customWidth="1"/>
    <col min="15370" max="15370" width="1.69921875" style="42" customWidth="1"/>
    <col min="15371" max="15371" width="8.09765625" style="42" bestFit="1" customWidth="1"/>
    <col min="15372" max="15373" width="5.296875" style="42" customWidth="1"/>
    <col min="15374" max="15374" width="12.59765625" style="42" customWidth="1"/>
    <col min="15375" max="15375" width="3.3984375" style="42" customWidth="1"/>
    <col min="15376" max="15619" width="8.796875" style="42"/>
    <col min="15620" max="15620" width="2.296875" style="42" customWidth="1"/>
    <col min="15621" max="15621" width="4.59765625" style="42" bestFit="1" customWidth="1"/>
    <col min="15622" max="15622" width="10" style="42" customWidth="1"/>
    <col min="15623" max="15623" width="24.3984375" style="42" customWidth="1"/>
    <col min="15624" max="15624" width="6" style="42" bestFit="1" customWidth="1"/>
    <col min="15625" max="15625" width="9.3984375" style="42" bestFit="1" customWidth="1"/>
    <col min="15626" max="15626" width="1.69921875" style="42" customWidth="1"/>
    <col min="15627" max="15627" width="8.09765625" style="42" bestFit="1" customWidth="1"/>
    <col min="15628" max="15629" width="5.296875" style="42" customWidth="1"/>
    <col min="15630" max="15630" width="12.59765625" style="42" customWidth="1"/>
    <col min="15631" max="15631" width="3.3984375" style="42" customWidth="1"/>
    <col min="15632" max="15875" width="8.796875" style="42"/>
    <col min="15876" max="15876" width="2.296875" style="42" customWidth="1"/>
    <col min="15877" max="15877" width="4.59765625" style="42" bestFit="1" customWidth="1"/>
    <col min="15878" max="15878" width="10" style="42" customWidth="1"/>
    <col min="15879" max="15879" width="24.3984375" style="42" customWidth="1"/>
    <col min="15880" max="15880" width="6" style="42" bestFit="1" customWidth="1"/>
    <col min="15881" max="15881" width="9.3984375" style="42" bestFit="1" customWidth="1"/>
    <col min="15882" max="15882" width="1.69921875" style="42" customWidth="1"/>
    <col min="15883" max="15883" width="8.09765625" style="42" bestFit="1" customWidth="1"/>
    <col min="15884" max="15885" width="5.296875" style="42" customWidth="1"/>
    <col min="15886" max="15886" width="12.59765625" style="42" customWidth="1"/>
    <col min="15887" max="15887" width="3.3984375" style="42" customWidth="1"/>
    <col min="15888" max="16131" width="8.796875" style="42"/>
    <col min="16132" max="16132" width="2.296875" style="42" customWidth="1"/>
    <col min="16133" max="16133" width="4.59765625" style="42" bestFit="1" customWidth="1"/>
    <col min="16134" max="16134" width="10" style="42" customWidth="1"/>
    <col min="16135" max="16135" width="24.3984375" style="42" customWidth="1"/>
    <col min="16136" max="16136" width="6" style="42" bestFit="1" customWidth="1"/>
    <col min="16137" max="16137" width="9.3984375" style="42" bestFit="1" customWidth="1"/>
    <col min="16138" max="16138" width="1.69921875" style="42" customWidth="1"/>
    <col min="16139" max="16139" width="8.09765625" style="42" bestFit="1" customWidth="1"/>
    <col min="16140" max="16141" width="5.296875" style="42" customWidth="1"/>
    <col min="16142" max="16142" width="12.59765625" style="42" customWidth="1"/>
    <col min="16143" max="16143" width="3.3984375" style="42" customWidth="1"/>
    <col min="16144" max="16384" width="8.796875" style="42"/>
  </cols>
  <sheetData>
    <row r="1" spans="1:46" s="92" customFormat="1" ht="27" x14ac:dyDescent="0.25">
      <c r="A1" s="26"/>
      <c r="B1" s="27"/>
      <c r="C1" s="27"/>
      <c r="D1" s="27"/>
      <c r="E1" s="27" t="s">
        <v>56</v>
      </c>
      <c r="F1" s="27"/>
      <c r="G1" s="27"/>
      <c r="H1" s="27"/>
      <c r="I1" s="27" t="str">
        <f>กรอกข้อมูล!C4</f>
        <v>วิทยาศาสตร์และเทคโนโลยี</v>
      </c>
      <c r="J1" s="27"/>
      <c r="K1" s="27"/>
      <c r="L1" s="27"/>
      <c r="M1" s="27"/>
      <c r="N1" s="27"/>
      <c r="O1" s="27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  <c r="AM1" s="26"/>
      <c r="AN1" s="26"/>
      <c r="AO1" s="26"/>
      <c r="AP1" s="26"/>
      <c r="AQ1" s="26"/>
      <c r="AR1" s="26"/>
      <c r="AS1" s="26"/>
      <c r="AT1" s="26"/>
    </row>
    <row r="2" spans="1:46" s="92" customFormat="1" ht="27" x14ac:dyDescent="0.25">
      <c r="A2" s="26"/>
      <c r="B2" s="27"/>
      <c r="C2" s="27"/>
      <c r="D2" s="27" t="s">
        <v>193</v>
      </c>
      <c r="E2" s="27"/>
      <c r="F2" s="27"/>
      <c r="G2" s="27" t="str">
        <f>กรอกข้อมูล!G6</f>
        <v>4/3</v>
      </c>
      <c r="H2" s="27" t="s">
        <v>59</v>
      </c>
      <c r="I2" s="27"/>
      <c r="J2" s="27">
        <f>กรอกข้อมูล!C7</f>
        <v>1</v>
      </c>
      <c r="K2" s="27" t="s">
        <v>60</v>
      </c>
      <c r="L2" s="27"/>
      <c r="M2" s="27">
        <f>กรอกข้อมูล!C8</f>
        <v>2565</v>
      </c>
      <c r="N2" s="27"/>
      <c r="O2" s="27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  <c r="AS2" s="26"/>
      <c r="AT2" s="26"/>
    </row>
    <row r="3" spans="1:46" s="92" customFormat="1" ht="20.25" customHeight="1" x14ac:dyDescent="0.25">
      <c r="A3" s="26"/>
      <c r="B3" s="27"/>
      <c r="C3" s="27" t="s">
        <v>65</v>
      </c>
      <c r="D3" s="27" t="str">
        <f>กรอกข้อมูล!C9</f>
        <v>ทดสอบ</v>
      </c>
      <c r="E3" s="26"/>
      <c r="F3" s="27"/>
      <c r="G3" s="27"/>
      <c r="H3" s="27" t="s">
        <v>57</v>
      </c>
      <c r="I3" s="27"/>
      <c r="J3" s="27">
        <f>กรอกข้อมูล!C10</f>
        <v>12345</v>
      </c>
      <c r="K3" s="27" t="s">
        <v>58</v>
      </c>
      <c r="L3" s="27"/>
      <c r="M3" s="27" t="str">
        <f>กรอกข้อมูล!C11</f>
        <v>2 หน่วยกิต</v>
      </c>
      <c r="N3" s="27"/>
      <c r="O3" s="27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  <c r="AL3" s="26"/>
      <c r="AM3" s="26"/>
      <c r="AN3" s="26"/>
      <c r="AO3" s="26"/>
      <c r="AP3" s="26"/>
      <c r="AQ3" s="26"/>
      <c r="AR3" s="26"/>
      <c r="AS3" s="26"/>
      <c r="AT3" s="26"/>
    </row>
    <row r="4" spans="1:46" s="92" customFormat="1" ht="20.25" customHeight="1" x14ac:dyDescent="0.25">
      <c r="A4" s="26"/>
      <c r="B4" s="27"/>
      <c r="C4" s="27" t="s">
        <v>210</v>
      </c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3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/>
    </row>
    <row r="5" spans="1:46" ht="16.5" customHeight="1" x14ac:dyDescent="0.25">
      <c r="A5" s="36"/>
      <c r="B5" s="148"/>
      <c r="C5" s="148"/>
      <c r="D5" s="148"/>
      <c r="E5" s="148"/>
      <c r="F5" s="148"/>
      <c r="G5" s="148"/>
      <c r="H5" s="148"/>
      <c r="I5" s="148"/>
      <c r="J5" s="148"/>
      <c r="K5" s="148"/>
      <c r="L5" s="148"/>
      <c r="M5" s="148"/>
      <c r="N5" s="148"/>
      <c r="O5" s="148"/>
      <c r="P5" s="24" t="s">
        <v>91</v>
      </c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  <c r="AO5" s="36"/>
      <c r="AP5" s="36"/>
      <c r="AQ5" s="36"/>
      <c r="AR5" s="36"/>
      <c r="AS5" s="36"/>
      <c r="AT5" s="36"/>
    </row>
    <row r="6" spans="1:46" ht="14.25" customHeight="1" x14ac:dyDescent="0.25">
      <c r="A6" s="36"/>
      <c r="B6" s="146" t="s">
        <v>0</v>
      </c>
      <c r="C6" s="138" t="s">
        <v>1</v>
      </c>
      <c r="D6" s="133" t="s">
        <v>3</v>
      </c>
      <c r="E6" s="134"/>
      <c r="F6" s="134"/>
      <c r="G6" s="105" t="s">
        <v>4</v>
      </c>
      <c r="H6" s="138" t="s">
        <v>5</v>
      </c>
      <c r="I6" s="140"/>
      <c r="J6" s="141"/>
      <c r="K6" s="140"/>
      <c r="L6" s="141"/>
      <c r="M6" s="36"/>
      <c r="N6" s="36"/>
      <c r="O6" s="36"/>
      <c r="P6" s="24" t="s">
        <v>93</v>
      </c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6"/>
      <c r="AI6" s="36"/>
      <c r="AJ6" s="36"/>
      <c r="AK6" s="36"/>
      <c r="AL6" s="36"/>
      <c r="AM6" s="36"/>
      <c r="AN6" s="36"/>
      <c r="AO6" s="36"/>
      <c r="AP6" s="36"/>
      <c r="AQ6" s="36"/>
      <c r="AR6" s="36"/>
      <c r="AS6" s="36"/>
      <c r="AT6" s="36"/>
    </row>
    <row r="7" spans="1:46" ht="15" customHeight="1" x14ac:dyDescent="0.25">
      <c r="A7" s="36"/>
      <c r="B7" s="146"/>
      <c r="C7" s="139"/>
      <c r="D7" s="135"/>
      <c r="E7" s="136"/>
      <c r="F7" s="136"/>
      <c r="G7" s="137"/>
      <c r="H7" s="139"/>
      <c r="I7" s="140"/>
      <c r="J7" s="141"/>
      <c r="K7" s="140"/>
      <c r="L7" s="141"/>
      <c r="M7" s="36"/>
      <c r="N7" s="36"/>
      <c r="O7" s="36"/>
      <c r="P7" s="25" t="s">
        <v>172</v>
      </c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</row>
    <row r="8" spans="1:46" ht="18" customHeight="1" x14ac:dyDescent="0.25">
      <c r="A8" s="36"/>
      <c r="B8" s="2">
        <v>1</v>
      </c>
      <c r="C8" s="16" t="s">
        <v>444</v>
      </c>
      <c r="D8" s="17" t="s">
        <v>173</v>
      </c>
      <c r="E8" s="18" t="s">
        <v>445</v>
      </c>
      <c r="F8" s="19" t="s">
        <v>446</v>
      </c>
      <c r="G8" s="8"/>
      <c r="H8" s="5" t="str">
        <f>IF(P8="มส","มส",IF(P8="ร","ร",IF(P8="ผ","ผ",IF(P8="มผ","มผ",IF(G8&lt;=0,"",IF(G8&lt;=49,"0",IF(G8&lt;=54,"1",IF(G8&lt;=59,"1.5",IF(G8&lt;=64,"2",IF(G8&lt;=69,"2.5",IF(G8&lt;=74,"3",IF(G8&lt;=79,"3.5",IF(G8&lt;=100,"4")))))))))))))</f>
        <v/>
      </c>
      <c r="I8" s="4"/>
      <c r="J8" s="35"/>
      <c r="K8" s="4"/>
      <c r="L8" s="35"/>
      <c r="M8" s="36"/>
      <c r="N8" s="36"/>
      <c r="O8" s="36"/>
      <c r="P8" s="39"/>
      <c r="Q8" s="36" t="str">
        <f t="shared" ref="Q8:Q10" si="0">IF(LEFT(D8,7)="เด็กชาย","ชาย",IF(LEFT(D8,8)="เด็กหญิง","หญิง",IF(LEFT(D8,3)="นาย","ชาย",IF(LEFT(D8,6)="นางสาว","หญิง"))))</f>
        <v>ชาย</v>
      </c>
      <c r="R8" s="93"/>
      <c r="S8" s="85" t="s">
        <v>90</v>
      </c>
      <c r="T8" s="85">
        <v>4</v>
      </c>
      <c r="U8" s="85">
        <v>3.5</v>
      </c>
      <c r="V8" s="85">
        <v>3</v>
      </c>
      <c r="W8" s="85">
        <v>2.5</v>
      </c>
      <c r="X8" s="85">
        <v>2</v>
      </c>
      <c r="Y8" s="85">
        <v>1.5</v>
      </c>
      <c r="Z8" s="85">
        <v>1</v>
      </c>
      <c r="AA8" s="85">
        <v>0</v>
      </c>
      <c r="AB8" s="85" t="s">
        <v>10</v>
      </c>
      <c r="AC8" s="85" t="s">
        <v>15</v>
      </c>
      <c r="AD8" s="93" t="s">
        <v>14</v>
      </c>
      <c r="AE8" s="36" t="s">
        <v>19</v>
      </c>
      <c r="AF8" s="86">
        <f>SUMIF(H8:H53,"4",G8:G53)+SUMIF(H8:H53,"3.5",G8:G53)+SUMIF(H8:H53,"3",G8:G53)+SUMIF(H8:H53,"2.5",G8:G53)+SUMIF(H8:H53,"2",G8:G53)+SUMIF(H8:H53,"1.5",G8:G53)+SUMIF(H8:H53,"1",G8:G53)+SUMIF(H8:H53,"0",G8:G53)</f>
        <v>0</v>
      </c>
      <c r="AG8" s="36"/>
      <c r="AH8" s="36"/>
      <c r="AI8" s="36"/>
      <c r="AJ8" s="36"/>
      <c r="AK8" s="36"/>
      <c r="AL8" s="36"/>
      <c r="AM8" s="36"/>
    </row>
    <row r="9" spans="1:46" ht="18" customHeight="1" x14ac:dyDescent="0.25">
      <c r="A9" s="36"/>
      <c r="B9" s="2">
        <v>2</v>
      </c>
      <c r="C9" s="16" t="s">
        <v>447</v>
      </c>
      <c r="D9" s="17" t="s">
        <v>173</v>
      </c>
      <c r="E9" s="18" t="s">
        <v>448</v>
      </c>
      <c r="F9" s="19" t="s">
        <v>449</v>
      </c>
      <c r="G9" s="8"/>
      <c r="H9" s="5" t="str">
        <f t="shared" ref="H9:H52" si="1">IF(P9="มส","มส",IF(P9="ร","ร",IF(P9="ผ","ผ",IF(P9="มผ","มผ",IF(G9&lt;=0,"",IF(G9&lt;=49,"0",IF(G9&lt;=54,"1",IF(G9&lt;=59,"1.5",IF(G9&lt;=64,"2",IF(G9&lt;=69,"2.5",IF(G9&lt;=74,"3",IF(G9&lt;=79,"3.5",IF(G9&lt;=100,"4")))))))))))))</f>
        <v/>
      </c>
      <c r="I9" s="4"/>
      <c r="J9" s="31" t="s">
        <v>17</v>
      </c>
      <c r="K9" s="6"/>
      <c r="L9" s="6">
        <f>K10+K11</f>
        <v>0</v>
      </c>
      <c r="M9" s="32" t="s">
        <v>18</v>
      </c>
      <c r="N9" s="32"/>
      <c r="O9" s="36"/>
      <c r="P9" s="39"/>
      <c r="Q9" s="36" t="str">
        <f t="shared" si="0"/>
        <v>ชาย</v>
      </c>
      <c r="R9" s="93" t="s">
        <v>6</v>
      </c>
      <c r="S9" s="93">
        <f>SUM(K16:K23)</f>
        <v>0</v>
      </c>
      <c r="T9" s="93">
        <f>COUNTIFS($Q$8:$Q$49,"ชาย",$H$8:$H$49,4)</f>
        <v>0</v>
      </c>
      <c r="U9" s="93">
        <f>COUNTIFS($Q$8:$Q$49,"ชาย",$H$8:$H$49,3.5)</f>
        <v>0</v>
      </c>
      <c r="V9" s="93">
        <f>COUNTIFS($Q$8:$Q$49,"ชาย",$H$8:$H$49,3)</f>
        <v>0</v>
      </c>
      <c r="W9" s="93">
        <f>COUNTIFS($Q$8:$Q$49,"ชาย",$H$8:$H$49,2.5)</f>
        <v>0</v>
      </c>
      <c r="X9" s="93">
        <f>COUNTIFS($Q$8:$Q$49,"ชาย",$H$8:$H$49,2)</f>
        <v>0</v>
      </c>
      <c r="Y9" s="93">
        <f>COUNTIFS($Q$8:$Q$49,"ชาย",$H$8:$H$49,1.5)</f>
        <v>0</v>
      </c>
      <c r="Z9" s="93">
        <f>COUNTIFS($Q$8:$Q$49,"ชาย",$H$8:$H$49,1)</f>
        <v>0</v>
      </c>
      <c r="AA9" s="93">
        <f>COUNTIFS($Q$8:$Q$49,"ชาย",$H$8:$H$49,0)</f>
        <v>0</v>
      </c>
      <c r="AB9" s="93">
        <f>COUNTIFS($Q$8:$Q$49,"ชาย",$H$8:$H$49,"ร")</f>
        <v>0</v>
      </c>
      <c r="AC9" s="93">
        <f>COUNTIFS($Q$8:$Q$49,"ชาย",$H$8:$H$49,"มส")</f>
        <v>0</v>
      </c>
      <c r="AD9" s="93">
        <f>SUM(T9:AB9)</f>
        <v>0</v>
      </c>
      <c r="AE9" s="36" t="s">
        <v>20</v>
      </c>
      <c r="AF9" s="87" t="e">
        <f>AF8/S11</f>
        <v>#DIV/0!</v>
      </c>
      <c r="AG9" s="36"/>
      <c r="AH9" s="36"/>
      <c r="AI9" s="36"/>
      <c r="AJ9" s="36"/>
      <c r="AK9" s="36"/>
      <c r="AL9" s="36"/>
      <c r="AM9" s="36"/>
    </row>
    <row r="10" spans="1:46" ht="18" customHeight="1" x14ac:dyDescent="0.25">
      <c r="A10" s="36"/>
      <c r="B10" s="2">
        <v>3</v>
      </c>
      <c r="C10" s="16" t="s">
        <v>450</v>
      </c>
      <c r="D10" s="17" t="s">
        <v>173</v>
      </c>
      <c r="E10" s="18" t="s">
        <v>451</v>
      </c>
      <c r="F10" s="19" t="s">
        <v>452</v>
      </c>
      <c r="G10" s="8"/>
      <c r="H10" s="5" t="str">
        <f t="shared" si="1"/>
        <v/>
      </c>
      <c r="I10" s="4"/>
      <c r="J10" s="33" t="s">
        <v>6</v>
      </c>
      <c r="K10" s="6">
        <f>S9+X26</f>
        <v>0</v>
      </c>
      <c r="L10" s="31" t="s">
        <v>18</v>
      </c>
      <c r="M10" s="34"/>
      <c r="N10" s="34"/>
      <c r="O10" s="36"/>
      <c r="P10" s="39"/>
      <c r="Q10" s="36" t="str">
        <f t="shared" si="0"/>
        <v>ชาย</v>
      </c>
      <c r="R10" s="93" t="s">
        <v>7</v>
      </c>
      <c r="S10" s="93">
        <f>SUM(L16:L23)</f>
        <v>0</v>
      </c>
      <c r="T10" s="93">
        <f>COUNTIFS($Q$8:$Q$49,"หญิง",$H$8:$H$49,4)</f>
        <v>0</v>
      </c>
      <c r="U10" s="93">
        <f>COUNTIFS($Q$8:$Q$49,"หญิง",$H$8:$H$49,3.5)</f>
        <v>0</v>
      </c>
      <c r="V10" s="93">
        <f>COUNTIFS($Q$8:$Q$49,"หญิง",$H$8:$H$49,3)</f>
        <v>0</v>
      </c>
      <c r="W10" s="93">
        <f>COUNTIFS($Q$8:$Q$49,"หญิง",$H$8:$H$49,2.5)</f>
        <v>0</v>
      </c>
      <c r="X10" s="93">
        <f>COUNTIFS($Q$8:$Q$49,"หญิง",$H$8:$H$49,2)</f>
        <v>0</v>
      </c>
      <c r="Y10" s="93">
        <f>COUNTIFS($Q$8:$Q$49,"หญิง",$H$8:$H$49,1.5)</f>
        <v>0</v>
      </c>
      <c r="Z10" s="93">
        <f>COUNTIFS($Q$8:$Q$49,"หญิง",$H$8:$H$49,1)</f>
        <v>0</v>
      </c>
      <c r="AA10" s="93">
        <f>COUNTIFS($Q$8:$Q$49,"หญิง",$H$8:$H$49,0)</f>
        <v>0</v>
      </c>
      <c r="AB10" s="93">
        <f>COUNTIFS($Q$8:$Q$49,"หญิง",$H$8:$H$49,"ร")</f>
        <v>0</v>
      </c>
      <c r="AC10" s="93">
        <f>COUNTIFS($Q$8:$Q$49,"หญิง",$H$8:$H$49,"มส")</f>
        <v>0</v>
      </c>
      <c r="AD10" s="93">
        <f>SUM(T10:AC10)</f>
        <v>0</v>
      </c>
      <c r="AE10" s="36" t="s">
        <v>21</v>
      </c>
      <c r="AF10" s="87" t="e">
        <f>((T11*T8)+(U11*U8)+(V11*V8)+(W11*W8)+(X11*X8)+(Y11*Y8)+(Z11*Z8)+(AA8*AA11))/AF11</f>
        <v>#DIV/0!</v>
      </c>
      <c r="AG10" s="36"/>
      <c r="AH10" s="36"/>
      <c r="AI10" s="36"/>
      <c r="AJ10" s="36"/>
      <c r="AK10" s="36"/>
      <c r="AL10" s="36"/>
      <c r="AM10" s="36"/>
    </row>
    <row r="11" spans="1:46" ht="18" customHeight="1" x14ac:dyDescent="0.25">
      <c r="A11" s="36"/>
      <c r="B11" s="2">
        <v>4</v>
      </c>
      <c r="C11" s="16" t="s">
        <v>453</v>
      </c>
      <c r="D11" s="17" t="s">
        <v>173</v>
      </c>
      <c r="E11" s="18" t="s">
        <v>454</v>
      </c>
      <c r="F11" s="19" t="s">
        <v>455</v>
      </c>
      <c r="G11" s="8"/>
      <c r="H11" s="5" t="str">
        <f t="shared" si="1"/>
        <v/>
      </c>
      <c r="I11" s="4"/>
      <c r="J11" s="33" t="s">
        <v>7</v>
      </c>
      <c r="K11" s="6">
        <f>S10+X27</f>
        <v>0</v>
      </c>
      <c r="L11" s="31" t="s">
        <v>18</v>
      </c>
      <c r="M11" s="34"/>
      <c r="N11" s="34"/>
      <c r="O11" s="36"/>
      <c r="P11" s="39"/>
      <c r="Q11" s="36" t="str">
        <f>IF(LEFT(D11,7)="เด็กชาย","ชาย",IF(LEFT(D11,8)="เด็กหญิง","หญิง",IF(LEFT(D11,3)="นาย","ชาย",IF(LEFT(D11,6)="นางสาว","หญิง"))))</f>
        <v>ชาย</v>
      </c>
      <c r="R11" s="93" t="s">
        <v>14</v>
      </c>
      <c r="S11" s="93">
        <f>SUM(S9:S10)</f>
        <v>0</v>
      </c>
      <c r="T11" s="93">
        <f>SUM(T9:T10)</f>
        <v>0</v>
      </c>
      <c r="U11" s="93">
        <f>SUM(U9:U10)</f>
        <v>0</v>
      </c>
      <c r="V11" s="93">
        <f t="shared" ref="V11:Z11" si="2">SUM(V9:V10)</f>
        <v>0</v>
      </c>
      <c r="W11" s="93">
        <f t="shared" si="2"/>
        <v>0</v>
      </c>
      <c r="X11" s="93">
        <f t="shared" si="2"/>
        <v>0</v>
      </c>
      <c r="Y11" s="93">
        <f t="shared" si="2"/>
        <v>0</v>
      </c>
      <c r="Z11" s="93">
        <f t="shared" si="2"/>
        <v>0</v>
      </c>
      <c r="AA11" s="93">
        <f>SUM(AA9:AA10)</f>
        <v>0</v>
      </c>
      <c r="AB11" s="93">
        <f>SUM(AB9:AB10)</f>
        <v>0</v>
      </c>
      <c r="AC11" s="93">
        <f>SUM(AC9:AC10)</f>
        <v>0</v>
      </c>
      <c r="AD11" s="93">
        <f>SUM(T11:AB11)</f>
        <v>0</v>
      </c>
      <c r="AE11" s="36" t="s">
        <v>139</v>
      </c>
      <c r="AF11" s="36">
        <f>SUM(T11:AA11)</f>
        <v>0</v>
      </c>
      <c r="AG11" s="36"/>
      <c r="AH11" s="36"/>
      <c r="AI11" s="36"/>
      <c r="AJ11" s="36"/>
      <c r="AK11" s="36"/>
      <c r="AL11" s="36"/>
      <c r="AM11" s="36"/>
    </row>
    <row r="12" spans="1:46" ht="18" customHeight="1" x14ac:dyDescent="0.25">
      <c r="A12" s="36"/>
      <c r="B12" s="2">
        <v>5</v>
      </c>
      <c r="C12" s="16" t="s">
        <v>456</v>
      </c>
      <c r="D12" s="17" t="s">
        <v>173</v>
      </c>
      <c r="E12" s="18" t="s">
        <v>457</v>
      </c>
      <c r="F12" s="19" t="s">
        <v>178</v>
      </c>
      <c r="G12" s="8"/>
      <c r="H12" s="5" t="str">
        <f t="shared" si="1"/>
        <v/>
      </c>
      <c r="I12" s="4"/>
      <c r="J12" s="31" t="s">
        <v>16</v>
      </c>
      <c r="K12" s="4"/>
      <c r="L12" s="35"/>
      <c r="M12" s="36"/>
      <c r="N12" s="36"/>
      <c r="O12" s="36"/>
      <c r="P12" s="39"/>
      <c r="Q12" s="36" t="str">
        <f t="shared" ref="Q12:Q47" si="3">IF(LEFT(D12,7)="เด็กชาย","ชาย",IF(LEFT(D12,8)="เด็กหญิง","หญิง",IF(LEFT(D12,3)="นาย","ชาย",IF(LEFT(D12,6)="นางสาว","หญิง"))))</f>
        <v>ชาย</v>
      </c>
      <c r="R12" s="93"/>
      <c r="S12" s="93"/>
      <c r="T12" s="94" t="e">
        <f>(100*T11)/AD11</f>
        <v>#DIV/0!</v>
      </c>
      <c r="U12" s="94" t="e">
        <f>(100*U11)/AD11</f>
        <v>#DIV/0!</v>
      </c>
      <c r="V12" s="94" t="e">
        <f>(100*V11)/AD11</f>
        <v>#DIV/0!</v>
      </c>
      <c r="W12" s="94" t="e">
        <f>(100*W11)/AD11</f>
        <v>#DIV/0!</v>
      </c>
      <c r="X12" s="94" t="e">
        <f>(100*X11)/AD11</f>
        <v>#DIV/0!</v>
      </c>
      <c r="Y12" s="94" t="e">
        <f>(100*Y11)/AD11</f>
        <v>#DIV/0!</v>
      </c>
      <c r="Z12" s="94" t="e">
        <f>(100*Z11)/AD11</f>
        <v>#DIV/0!</v>
      </c>
      <c r="AA12" s="94" t="e">
        <f>(100*AA11)/AD11</f>
        <v>#DIV/0!</v>
      </c>
      <c r="AB12" s="94" t="e">
        <f>(100*AB11)/AD11</f>
        <v>#DIV/0!</v>
      </c>
      <c r="AC12" s="94" t="e">
        <f>(100*AC11)/AD11</f>
        <v>#DIV/0!</v>
      </c>
      <c r="AD12" s="93" t="e">
        <f>SUM(T12:AB12)</f>
        <v>#DIV/0!</v>
      </c>
      <c r="AE12" s="36"/>
      <c r="AF12" s="36"/>
      <c r="AG12" s="36"/>
      <c r="AH12" s="36"/>
      <c r="AI12" s="36"/>
      <c r="AJ12" s="36"/>
      <c r="AK12" s="36"/>
      <c r="AL12" s="36"/>
      <c r="AM12" s="36"/>
    </row>
    <row r="13" spans="1:46" ht="18" customHeight="1" x14ac:dyDescent="0.25">
      <c r="A13" s="36"/>
      <c r="B13" s="2">
        <v>6</v>
      </c>
      <c r="C13" s="16" t="s">
        <v>458</v>
      </c>
      <c r="D13" s="17" t="s">
        <v>173</v>
      </c>
      <c r="E13" s="18" t="s">
        <v>150</v>
      </c>
      <c r="F13" s="19" t="s">
        <v>459</v>
      </c>
      <c r="G13" s="8"/>
      <c r="H13" s="5" t="str">
        <f t="shared" si="1"/>
        <v/>
      </c>
      <c r="I13" s="4"/>
      <c r="J13" s="35"/>
      <c r="K13" s="4"/>
      <c r="L13" s="35"/>
      <c r="M13" s="36"/>
      <c r="N13" s="36"/>
      <c r="O13" s="36"/>
      <c r="P13" s="39"/>
      <c r="Q13" s="36" t="str">
        <f t="shared" si="3"/>
        <v>ชาย</v>
      </c>
      <c r="R13" s="36"/>
      <c r="S13" s="61"/>
      <c r="T13" s="123" t="s">
        <v>78</v>
      </c>
      <c r="U13" s="123"/>
      <c r="V13" s="123"/>
      <c r="W13" s="124" t="s">
        <v>79</v>
      </c>
      <c r="X13" s="124"/>
      <c r="Y13" s="124"/>
      <c r="Z13" s="125" t="s">
        <v>80</v>
      </c>
      <c r="AA13" s="125"/>
      <c r="AB13" s="125"/>
      <c r="AC13" s="125"/>
      <c r="AD13" s="36"/>
      <c r="AE13" s="36"/>
      <c r="AF13" s="36"/>
      <c r="AG13" s="36"/>
      <c r="AH13" s="36"/>
      <c r="AI13" s="36"/>
      <c r="AJ13" s="36"/>
      <c r="AK13" s="36"/>
      <c r="AL13" s="36"/>
      <c r="AM13" s="36"/>
    </row>
    <row r="14" spans="1:46" ht="18" customHeight="1" x14ac:dyDescent="0.25">
      <c r="A14" s="36"/>
      <c r="B14" s="2">
        <v>7</v>
      </c>
      <c r="C14" s="16" t="s">
        <v>460</v>
      </c>
      <c r="D14" s="17" t="s">
        <v>173</v>
      </c>
      <c r="E14" s="18" t="s">
        <v>461</v>
      </c>
      <c r="F14" s="19" t="s">
        <v>462</v>
      </c>
      <c r="G14" s="8"/>
      <c r="H14" s="5" t="str">
        <f t="shared" si="1"/>
        <v/>
      </c>
      <c r="I14" s="4"/>
      <c r="J14" s="142" t="s">
        <v>5</v>
      </c>
      <c r="K14" s="142" t="s">
        <v>6</v>
      </c>
      <c r="L14" s="144" t="s">
        <v>7</v>
      </c>
      <c r="M14" s="53" t="s">
        <v>8</v>
      </c>
      <c r="N14" s="6"/>
      <c r="O14" s="34"/>
      <c r="P14" s="39"/>
      <c r="Q14" s="36" t="str">
        <f t="shared" si="3"/>
        <v>ชาย</v>
      </c>
      <c r="R14" s="36"/>
      <c r="S14" s="38" t="s">
        <v>18</v>
      </c>
      <c r="T14" s="126">
        <f>T11+U11+V11</f>
        <v>0</v>
      </c>
      <c r="U14" s="127"/>
      <c r="V14" s="127"/>
      <c r="W14" s="128">
        <f>W11+X11+Y11</f>
        <v>0</v>
      </c>
      <c r="X14" s="129"/>
      <c r="Y14" s="129"/>
      <c r="Z14" s="130">
        <f>Z11+AA11+AB11+AC11</f>
        <v>0</v>
      </c>
      <c r="AA14" s="130"/>
      <c r="AB14" s="130"/>
      <c r="AC14" s="130"/>
      <c r="AD14" s="36"/>
      <c r="AE14" s="36"/>
      <c r="AF14" s="36"/>
      <c r="AG14" s="36"/>
      <c r="AH14" s="36"/>
      <c r="AI14" s="36"/>
      <c r="AJ14" s="36"/>
      <c r="AK14" s="36"/>
      <c r="AL14" s="36"/>
      <c r="AM14" s="36"/>
    </row>
    <row r="15" spans="1:46" ht="18" customHeight="1" x14ac:dyDescent="0.25">
      <c r="A15" s="36"/>
      <c r="B15" s="2">
        <v>8</v>
      </c>
      <c r="C15" s="16" t="s">
        <v>463</v>
      </c>
      <c r="D15" s="17" t="s">
        <v>173</v>
      </c>
      <c r="E15" s="18" t="s">
        <v>464</v>
      </c>
      <c r="F15" s="19" t="s">
        <v>465</v>
      </c>
      <c r="G15" s="8"/>
      <c r="H15" s="5" t="str">
        <f t="shared" si="1"/>
        <v/>
      </c>
      <c r="I15" s="4"/>
      <c r="J15" s="143"/>
      <c r="K15" s="143"/>
      <c r="L15" s="145"/>
      <c r="M15" s="54" t="s">
        <v>9</v>
      </c>
      <c r="N15" s="6"/>
      <c r="O15" s="34"/>
      <c r="P15" s="39"/>
      <c r="Q15" s="36" t="str">
        <f t="shared" si="3"/>
        <v>ชาย</v>
      </c>
      <c r="R15" s="36"/>
      <c r="S15" s="38" t="s">
        <v>81</v>
      </c>
      <c r="T15" s="117" t="e">
        <f>T12+U12+V12</f>
        <v>#DIV/0!</v>
      </c>
      <c r="U15" s="118"/>
      <c r="V15" s="118"/>
      <c r="W15" s="119" t="e">
        <f>W12+X12+Y12</f>
        <v>#DIV/0!</v>
      </c>
      <c r="X15" s="120"/>
      <c r="Y15" s="120"/>
      <c r="Z15" s="121" t="e">
        <f>Z12+AA12+AB12+AC12</f>
        <v>#DIV/0!</v>
      </c>
      <c r="AA15" s="122"/>
      <c r="AB15" s="122"/>
      <c r="AC15" s="122"/>
      <c r="AD15" s="95"/>
      <c r="AE15" s="36"/>
      <c r="AF15" s="36"/>
      <c r="AG15" s="36"/>
      <c r="AH15" s="36"/>
      <c r="AI15" s="36"/>
      <c r="AJ15" s="36"/>
      <c r="AK15" s="36"/>
      <c r="AL15" s="36"/>
      <c r="AM15" s="36"/>
    </row>
    <row r="16" spans="1:46" ht="18" customHeight="1" x14ac:dyDescent="0.25">
      <c r="A16" s="36"/>
      <c r="B16" s="2">
        <v>9</v>
      </c>
      <c r="C16" s="16" t="s">
        <v>466</v>
      </c>
      <c r="D16" s="17" t="s">
        <v>173</v>
      </c>
      <c r="E16" s="18" t="s">
        <v>467</v>
      </c>
      <c r="F16" s="19" t="s">
        <v>468</v>
      </c>
      <c r="G16" s="8"/>
      <c r="H16" s="5" t="str">
        <f t="shared" si="1"/>
        <v/>
      </c>
      <c r="I16" s="4"/>
      <c r="J16" s="37">
        <v>4</v>
      </c>
      <c r="K16" s="2">
        <f>T9</f>
        <v>0</v>
      </c>
      <c r="L16" s="38">
        <f>T10</f>
        <v>0</v>
      </c>
      <c r="M16" s="107">
        <f>L18+L17+L16+K16+K17+K18</f>
        <v>0</v>
      </c>
      <c r="N16" s="52"/>
      <c r="O16" s="36"/>
      <c r="P16" s="39"/>
      <c r="Q16" s="36" t="str">
        <f t="shared" si="3"/>
        <v>ชาย</v>
      </c>
      <c r="R16" s="36"/>
      <c r="S16" s="61"/>
      <c r="T16" s="61"/>
      <c r="U16" s="61"/>
      <c r="V16" s="61"/>
      <c r="W16" s="61"/>
      <c r="X16" s="61"/>
      <c r="Y16" s="61"/>
      <c r="Z16" s="61"/>
      <c r="AA16" s="61"/>
      <c r="AB16" s="61"/>
      <c r="AC16" s="61"/>
      <c r="AD16" s="36"/>
      <c r="AE16" s="36"/>
      <c r="AF16" s="36"/>
      <c r="AG16" s="36"/>
      <c r="AH16" s="36"/>
      <c r="AI16" s="36"/>
      <c r="AJ16" s="36"/>
      <c r="AK16" s="36"/>
      <c r="AL16" s="36"/>
      <c r="AM16" s="36"/>
    </row>
    <row r="17" spans="1:39" ht="18" customHeight="1" x14ac:dyDescent="0.25">
      <c r="A17" s="36"/>
      <c r="B17" s="2">
        <v>10</v>
      </c>
      <c r="C17" s="16" t="s">
        <v>469</v>
      </c>
      <c r="D17" s="17" t="s">
        <v>173</v>
      </c>
      <c r="E17" s="18" t="s">
        <v>470</v>
      </c>
      <c r="F17" s="19" t="s">
        <v>471</v>
      </c>
      <c r="G17" s="8"/>
      <c r="H17" s="5" t="str">
        <f t="shared" si="1"/>
        <v/>
      </c>
      <c r="I17" s="4"/>
      <c r="J17" s="37">
        <v>3.5</v>
      </c>
      <c r="K17" s="2">
        <f>U9</f>
        <v>0</v>
      </c>
      <c r="L17" s="38">
        <f>U10</f>
        <v>0</v>
      </c>
      <c r="M17" s="131"/>
      <c r="N17" s="52"/>
      <c r="O17" s="36"/>
      <c r="P17" s="39"/>
      <c r="Q17" s="36" t="str">
        <f t="shared" si="3"/>
        <v>ชาย</v>
      </c>
      <c r="R17" s="36"/>
      <c r="S17" s="105" t="s">
        <v>82</v>
      </c>
      <c r="T17" s="105"/>
      <c r="U17" s="61"/>
      <c r="V17" s="61"/>
      <c r="W17" s="61"/>
      <c r="X17" s="61"/>
      <c r="Y17" s="61"/>
      <c r="Z17" s="61"/>
      <c r="AA17" s="61"/>
      <c r="AB17" s="61"/>
      <c r="AC17" s="61"/>
      <c r="AD17" s="36"/>
      <c r="AE17" s="36"/>
      <c r="AF17" s="36"/>
      <c r="AG17" s="36"/>
      <c r="AH17" s="36"/>
      <c r="AI17" s="36"/>
      <c r="AJ17" s="36"/>
      <c r="AK17" s="36"/>
      <c r="AL17" s="36"/>
      <c r="AM17" s="36"/>
    </row>
    <row r="18" spans="1:39" ht="18" customHeight="1" x14ac:dyDescent="0.25">
      <c r="A18" s="36"/>
      <c r="B18" s="2">
        <v>11</v>
      </c>
      <c r="C18" s="16" t="s">
        <v>472</v>
      </c>
      <c r="D18" s="17" t="s">
        <v>173</v>
      </c>
      <c r="E18" s="18" t="s">
        <v>473</v>
      </c>
      <c r="F18" s="19" t="s">
        <v>474</v>
      </c>
      <c r="G18" s="8"/>
      <c r="H18" s="5" t="str">
        <f t="shared" si="1"/>
        <v/>
      </c>
      <c r="I18" s="4"/>
      <c r="J18" s="37">
        <v>3</v>
      </c>
      <c r="K18" s="2">
        <f>V9</f>
        <v>0</v>
      </c>
      <c r="L18" s="38">
        <f>V10</f>
        <v>0</v>
      </c>
      <c r="M18" s="132"/>
      <c r="N18" s="52"/>
      <c r="O18" s="36"/>
      <c r="P18" s="39"/>
      <c r="Q18" s="36" t="str">
        <f t="shared" si="3"/>
        <v>ชาย</v>
      </c>
      <c r="R18" s="36"/>
      <c r="S18" s="108" t="s">
        <v>35</v>
      </c>
      <c r="T18" s="108"/>
      <c r="U18" s="108"/>
      <c r="V18" s="108"/>
      <c r="W18" s="108"/>
      <c r="X18" s="108"/>
      <c r="Y18" s="108"/>
      <c r="Z18" s="108"/>
      <c r="AA18" s="108"/>
      <c r="AB18" s="108"/>
      <c r="AC18" s="108"/>
      <c r="AD18" s="36"/>
      <c r="AE18" s="36"/>
      <c r="AF18" s="36"/>
      <c r="AG18" s="36"/>
      <c r="AH18" s="36"/>
      <c r="AI18" s="36"/>
      <c r="AJ18" s="36"/>
      <c r="AK18" s="36"/>
      <c r="AL18" s="36"/>
      <c r="AM18" s="36"/>
    </row>
    <row r="19" spans="1:39" ht="18" customHeight="1" x14ac:dyDescent="0.25">
      <c r="A19" s="36"/>
      <c r="B19" s="2">
        <v>12</v>
      </c>
      <c r="C19" s="16" t="s">
        <v>475</v>
      </c>
      <c r="D19" s="17" t="s">
        <v>173</v>
      </c>
      <c r="E19" s="18" t="s">
        <v>476</v>
      </c>
      <c r="F19" s="19" t="s">
        <v>477</v>
      </c>
      <c r="G19" s="8"/>
      <c r="H19" s="5" t="str">
        <f t="shared" si="1"/>
        <v/>
      </c>
      <c r="I19" s="4"/>
      <c r="J19" s="40">
        <v>2.5</v>
      </c>
      <c r="K19" s="2">
        <f>W9</f>
        <v>0</v>
      </c>
      <c r="L19" s="38">
        <f>W10</f>
        <v>0</v>
      </c>
      <c r="M19" s="107">
        <f>L22+K22+L21+K20+K19+L19+L20+K21</f>
        <v>0</v>
      </c>
      <c r="N19" s="52"/>
      <c r="O19" s="36"/>
      <c r="P19" s="39"/>
      <c r="Q19" s="36" t="str">
        <f t="shared" si="3"/>
        <v>ชาย</v>
      </c>
      <c r="R19" s="36"/>
      <c r="S19" s="38"/>
      <c r="T19" s="38">
        <v>4</v>
      </c>
      <c r="U19" s="38">
        <v>3.5</v>
      </c>
      <c r="V19" s="38">
        <v>3</v>
      </c>
      <c r="W19" s="38">
        <v>2.5</v>
      </c>
      <c r="X19" s="38">
        <v>2</v>
      </c>
      <c r="Y19" s="38">
        <v>1.5</v>
      </c>
      <c r="Z19" s="38">
        <v>1</v>
      </c>
      <c r="AA19" s="38">
        <v>0</v>
      </c>
      <c r="AB19" s="38" t="s">
        <v>10</v>
      </c>
      <c r="AC19" s="38" t="s">
        <v>15</v>
      </c>
      <c r="AD19" s="36"/>
      <c r="AE19" s="36"/>
      <c r="AF19" s="36"/>
      <c r="AG19" s="36"/>
      <c r="AH19" s="36"/>
      <c r="AI19" s="36"/>
      <c r="AJ19" s="36"/>
      <c r="AK19" s="36"/>
      <c r="AL19" s="36"/>
      <c r="AM19" s="36"/>
    </row>
    <row r="20" spans="1:39" ht="18" customHeight="1" x14ac:dyDescent="0.25">
      <c r="A20" s="36"/>
      <c r="B20" s="2">
        <v>13</v>
      </c>
      <c r="C20" s="16" t="s">
        <v>478</v>
      </c>
      <c r="D20" s="17" t="s">
        <v>205</v>
      </c>
      <c r="E20" s="18" t="s">
        <v>88</v>
      </c>
      <c r="F20" s="19" t="s">
        <v>89</v>
      </c>
      <c r="G20" s="8"/>
      <c r="H20" s="5" t="str">
        <f t="shared" si="1"/>
        <v/>
      </c>
      <c r="I20" s="4"/>
      <c r="J20" s="40">
        <v>2</v>
      </c>
      <c r="K20" s="2">
        <f>X9</f>
        <v>0</v>
      </c>
      <c r="L20" s="38">
        <f>X10</f>
        <v>0</v>
      </c>
      <c r="M20" s="131"/>
      <c r="N20" s="52"/>
      <c r="O20" s="36"/>
      <c r="P20" s="39"/>
      <c r="Q20" s="36" t="str">
        <f t="shared" si="3"/>
        <v>หญิง</v>
      </c>
      <c r="R20" s="36"/>
      <c r="S20" s="38" t="s">
        <v>83</v>
      </c>
      <c r="T20" s="38">
        <f>T11</f>
        <v>0</v>
      </c>
      <c r="U20" s="38">
        <f t="shared" ref="U20:AC21" si="4">U11</f>
        <v>0</v>
      </c>
      <c r="V20" s="38">
        <f t="shared" si="4"/>
        <v>0</v>
      </c>
      <c r="W20" s="38">
        <f t="shared" si="4"/>
        <v>0</v>
      </c>
      <c r="X20" s="38">
        <f t="shared" si="4"/>
        <v>0</v>
      </c>
      <c r="Y20" s="38">
        <f t="shared" si="4"/>
        <v>0</v>
      </c>
      <c r="Z20" s="38">
        <f t="shared" si="4"/>
        <v>0</v>
      </c>
      <c r="AA20" s="38">
        <f t="shared" si="4"/>
        <v>0</v>
      </c>
      <c r="AB20" s="38">
        <f t="shared" si="4"/>
        <v>0</v>
      </c>
      <c r="AC20" s="38">
        <f t="shared" si="4"/>
        <v>0</v>
      </c>
      <c r="AD20" s="36"/>
      <c r="AE20" s="36"/>
      <c r="AF20" s="36"/>
      <c r="AG20" s="36"/>
      <c r="AH20" s="36"/>
      <c r="AI20" s="36"/>
      <c r="AJ20" s="36"/>
      <c r="AK20" s="36"/>
      <c r="AL20" s="36"/>
      <c r="AM20" s="36"/>
    </row>
    <row r="21" spans="1:39" ht="18" customHeight="1" x14ac:dyDescent="0.25">
      <c r="A21" s="36"/>
      <c r="B21" s="2">
        <v>14</v>
      </c>
      <c r="C21" s="16" t="s">
        <v>479</v>
      </c>
      <c r="D21" s="17" t="s">
        <v>205</v>
      </c>
      <c r="E21" s="18" t="s">
        <v>480</v>
      </c>
      <c r="F21" s="19" t="s">
        <v>481</v>
      </c>
      <c r="G21" s="8"/>
      <c r="H21" s="5" t="str">
        <f t="shared" si="1"/>
        <v/>
      </c>
      <c r="I21" s="4"/>
      <c r="J21" s="40">
        <v>1.5</v>
      </c>
      <c r="K21" s="2">
        <f>Y9</f>
        <v>0</v>
      </c>
      <c r="L21" s="38">
        <f>Y10</f>
        <v>0</v>
      </c>
      <c r="M21" s="131"/>
      <c r="N21" s="52"/>
      <c r="O21" s="36"/>
      <c r="P21" s="39"/>
      <c r="Q21" s="36" t="str">
        <f t="shared" si="3"/>
        <v>หญิง</v>
      </c>
      <c r="R21" s="36"/>
      <c r="S21" s="38" t="s">
        <v>81</v>
      </c>
      <c r="T21" s="88" t="e">
        <f>T12</f>
        <v>#DIV/0!</v>
      </c>
      <c r="U21" s="88" t="e">
        <f t="shared" si="4"/>
        <v>#DIV/0!</v>
      </c>
      <c r="V21" s="88" t="e">
        <f t="shared" si="4"/>
        <v>#DIV/0!</v>
      </c>
      <c r="W21" s="88" t="e">
        <f t="shared" si="4"/>
        <v>#DIV/0!</v>
      </c>
      <c r="X21" s="88" t="e">
        <f t="shared" si="4"/>
        <v>#DIV/0!</v>
      </c>
      <c r="Y21" s="88" t="e">
        <f t="shared" si="4"/>
        <v>#DIV/0!</v>
      </c>
      <c r="Z21" s="88" t="e">
        <f t="shared" si="4"/>
        <v>#DIV/0!</v>
      </c>
      <c r="AA21" s="88" t="e">
        <f t="shared" si="4"/>
        <v>#DIV/0!</v>
      </c>
      <c r="AB21" s="88" t="e">
        <f t="shared" si="4"/>
        <v>#DIV/0!</v>
      </c>
      <c r="AC21" s="88" t="e">
        <f t="shared" si="4"/>
        <v>#DIV/0!</v>
      </c>
      <c r="AD21" s="36"/>
      <c r="AE21" s="36"/>
      <c r="AF21" s="36"/>
      <c r="AG21" s="36"/>
      <c r="AH21" s="36"/>
      <c r="AI21" s="36"/>
      <c r="AJ21" s="36"/>
      <c r="AK21" s="36"/>
      <c r="AL21" s="36"/>
      <c r="AM21" s="36"/>
    </row>
    <row r="22" spans="1:39" ht="18" customHeight="1" x14ac:dyDescent="0.25">
      <c r="A22" s="36"/>
      <c r="B22" s="2">
        <v>15</v>
      </c>
      <c r="C22" s="16" t="s">
        <v>482</v>
      </c>
      <c r="D22" s="17" t="s">
        <v>205</v>
      </c>
      <c r="E22" s="18" t="s">
        <v>212</v>
      </c>
      <c r="F22" s="19" t="s">
        <v>483</v>
      </c>
      <c r="G22" s="8"/>
      <c r="H22" s="5" t="str">
        <f t="shared" si="1"/>
        <v/>
      </c>
      <c r="I22" s="4"/>
      <c r="J22" s="40">
        <v>1</v>
      </c>
      <c r="K22" s="2">
        <f>Z9</f>
        <v>0</v>
      </c>
      <c r="L22" s="38">
        <f>Z10</f>
        <v>0</v>
      </c>
      <c r="M22" s="132"/>
      <c r="N22" s="52"/>
      <c r="O22" s="36"/>
      <c r="P22" s="39"/>
      <c r="Q22" s="36" t="str">
        <f t="shared" si="3"/>
        <v>หญิง</v>
      </c>
      <c r="R22" s="36"/>
      <c r="S22" s="96" t="s">
        <v>84</v>
      </c>
      <c r="T22" s="106" t="e">
        <f>T15</f>
        <v>#DIV/0!</v>
      </c>
      <c r="U22" s="107"/>
      <c r="V22" s="107"/>
      <c r="W22" s="91"/>
      <c r="X22" s="91"/>
      <c r="Y22" s="91"/>
      <c r="Z22" s="91"/>
      <c r="AA22" s="91"/>
      <c r="AB22" s="91"/>
      <c r="AC22" s="91"/>
      <c r="AD22" s="36"/>
      <c r="AE22" s="36"/>
      <c r="AF22" s="36"/>
      <c r="AG22" s="36"/>
      <c r="AH22" s="36"/>
      <c r="AI22" s="36"/>
      <c r="AJ22" s="36"/>
      <c r="AK22" s="36"/>
      <c r="AL22" s="36"/>
      <c r="AM22" s="36"/>
    </row>
    <row r="23" spans="1:39" ht="18" customHeight="1" x14ac:dyDescent="0.25">
      <c r="A23" s="36"/>
      <c r="B23" s="2">
        <v>16</v>
      </c>
      <c r="C23" s="16" t="s">
        <v>484</v>
      </c>
      <c r="D23" s="17" t="s">
        <v>205</v>
      </c>
      <c r="E23" s="18" t="s">
        <v>485</v>
      </c>
      <c r="F23" s="19" t="s">
        <v>486</v>
      </c>
      <c r="G23" s="8"/>
      <c r="H23" s="5" t="str">
        <f t="shared" si="1"/>
        <v/>
      </c>
      <c r="I23" s="4"/>
      <c r="J23" s="40">
        <v>0</v>
      </c>
      <c r="K23" s="2">
        <f>AA9</f>
        <v>0</v>
      </c>
      <c r="L23" s="38">
        <f>AA10</f>
        <v>0</v>
      </c>
      <c r="M23" s="107">
        <f>L25+K24+K23+L23+L24+K25</f>
        <v>0</v>
      </c>
      <c r="N23" s="52"/>
      <c r="O23" s="36"/>
      <c r="P23" s="39"/>
      <c r="Q23" s="36" t="str">
        <f t="shared" si="3"/>
        <v>หญิง</v>
      </c>
      <c r="R23" s="36"/>
      <c r="S23" s="149" t="s">
        <v>32</v>
      </c>
      <c r="T23" s="149"/>
      <c r="U23" s="110" t="e">
        <f>AF10</f>
        <v>#DIV/0!</v>
      </c>
      <c r="V23" s="111"/>
      <c r="W23" s="150" t="s">
        <v>85</v>
      </c>
      <c r="X23" s="151"/>
      <c r="Y23" s="152"/>
      <c r="Z23" s="112" t="e">
        <f>AF9</f>
        <v>#DIV/0!</v>
      </c>
      <c r="AA23" s="113"/>
      <c r="AB23" s="113"/>
      <c r="AC23" s="113"/>
      <c r="AD23" s="36"/>
      <c r="AE23" s="36"/>
      <c r="AF23" s="36"/>
      <c r="AG23" s="36"/>
      <c r="AH23" s="36"/>
      <c r="AI23" s="36"/>
      <c r="AJ23" s="36"/>
      <c r="AK23" s="36"/>
      <c r="AL23" s="36"/>
      <c r="AM23" s="36"/>
    </row>
    <row r="24" spans="1:39" ht="18" customHeight="1" x14ac:dyDescent="0.25">
      <c r="A24" s="36"/>
      <c r="B24" s="2">
        <v>17</v>
      </c>
      <c r="C24" s="16" t="s">
        <v>487</v>
      </c>
      <c r="D24" s="17" t="s">
        <v>205</v>
      </c>
      <c r="E24" s="18" t="s">
        <v>488</v>
      </c>
      <c r="F24" s="19" t="s">
        <v>489</v>
      </c>
      <c r="G24" s="8"/>
      <c r="H24" s="5" t="str">
        <f t="shared" si="1"/>
        <v/>
      </c>
      <c r="I24" s="4"/>
      <c r="J24" s="37" t="s">
        <v>10</v>
      </c>
      <c r="K24" s="2">
        <f>AB9</f>
        <v>0</v>
      </c>
      <c r="L24" s="38">
        <f>AB10</f>
        <v>0</v>
      </c>
      <c r="M24" s="131"/>
      <c r="N24" s="52"/>
      <c r="O24" s="36"/>
      <c r="P24" s="39"/>
      <c r="Q24" s="36" t="str">
        <f t="shared" si="3"/>
        <v>หญิง</v>
      </c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6"/>
      <c r="AL24" s="36"/>
      <c r="AM24" s="36"/>
    </row>
    <row r="25" spans="1:39" ht="18" customHeight="1" x14ac:dyDescent="0.25">
      <c r="A25" s="36"/>
      <c r="B25" s="2">
        <v>18</v>
      </c>
      <c r="C25" s="16" t="s">
        <v>490</v>
      </c>
      <c r="D25" s="17" t="s">
        <v>205</v>
      </c>
      <c r="E25" s="18" t="s">
        <v>491</v>
      </c>
      <c r="F25" s="19" t="s">
        <v>492</v>
      </c>
      <c r="G25" s="8"/>
      <c r="H25" s="5" t="str">
        <f t="shared" si="1"/>
        <v/>
      </c>
      <c r="I25" s="4"/>
      <c r="J25" s="37" t="s">
        <v>11</v>
      </c>
      <c r="K25" s="2">
        <f>AC9</f>
        <v>0</v>
      </c>
      <c r="L25" s="38">
        <f>AC10</f>
        <v>0</v>
      </c>
      <c r="M25" s="132"/>
      <c r="N25" s="52"/>
      <c r="O25" s="36"/>
      <c r="P25" s="39"/>
      <c r="Q25" s="36" t="str">
        <f t="shared" si="3"/>
        <v>หญิง</v>
      </c>
      <c r="R25" s="36"/>
      <c r="S25" s="46" t="s">
        <v>95</v>
      </c>
      <c r="T25" s="46" t="s">
        <v>153</v>
      </c>
      <c r="U25" s="46" t="s">
        <v>81</v>
      </c>
      <c r="V25" s="46" t="s">
        <v>154</v>
      </c>
      <c r="W25" s="46" t="s">
        <v>81</v>
      </c>
      <c r="X25" s="46" t="s">
        <v>14</v>
      </c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</row>
    <row r="26" spans="1:39" ht="18" customHeight="1" x14ac:dyDescent="0.25">
      <c r="A26" s="36"/>
      <c r="B26" s="2">
        <v>19</v>
      </c>
      <c r="C26" s="16" t="s">
        <v>493</v>
      </c>
      <c r="D26" s="17" t="s">
        <v>205</v>
      </c>
      <c r="E26" s="18" t="s">
        <v>494</v>
      </c>
      <c r="F26" s="19" t="s">
        <v>495</v>
      </c>
      <c r="G26" s="8"/>
      <c r="H26" s="5" t="str">
        <f t="shared" si="1"/>
        <v/>
      </c>
      <c r="I26" s="4"/>
      <c r="J26" s="37" t="s">
        <v>162</v>
      </c>
      <c r="K26" s="2">
        <f>T26</f>
        <v>0</v>
      </c>
      <c r="L26" s="41">
        <f>T27</f>
        <v>0</v>
      </c>
      <c r="M26" s="2">
        <f>T28</f>
        <v>0</v>
      </c>
      <c r="N26" s="36"/>
      <c r="O26" s="36"/>
      <c r="P26" s="39"/>
      <c r="Q26" s="36" t="str">
        <f t="shared" si="3"/>
        <v>หญิง</v>
      </c>
      <c r="R26" s="36"/>
      <c r="S26" s="2" t="s">
        <v>6</v>
      </c>
      <c r="T26" s="2">
        <f>COUNTIFS($Q$8:$Q$59,"ชาย",$H$8:$H$59,"ผ")</f>
        <v>0</v>
      </c>
      <c r="U26" s="2" t="e">
        <f>(T26*100)/X26</f>
        <v>#DIV/0!</v>
      </c>
      <c r="V26" s="2">
        <f>COUNTIFS($Q$8:$Q$59,"ชาย",$H$8:$H$59,"มผ")</f>
        <v>0</v>
      </c>
      <c r="W26" s="2" t="e">
        <f>(V26*100)/X26</f>
        <v>#DIV/0!</v>
      </c>
      <c r="X26" s="2">
        <f>T26+V26</f>
        <v>0</v>
      </c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  <c r="AM26" s="36"/>
    </row>
    <row r="27" spans="1:39" ht="18" customHeight="1" x14ac:dyDescent="0.25">
      <c r="A27" s="36"/>
      <c r="B27" s="2">
        <v>20</v>
      </c>
      <c r="C27" s="16" t="s">
        <v>496</v>
      </c>
      <c r="D27" s="17" t="s">
        <v>205</v>
      </c>
      <c r="E27" s="18" t="s">
        <v>497</v>
      </c>
      <c r="F27" s="19" t="s">
        <v>498</v>
      </c>
      <c r="G27" s="8"/>
      <c r="H27" s="5" t="str">
        <f t="shared" si="1"/>
        <v/>
      </c>
      <c r="I27" s="4"/>
      <c r="J27" s="37" t="s">
        <v>161</v>
      </c>
      <c r="K27" s="2">
        <f>V26</f>
        <v>0</v>
      </c>
      <c r="L27" s="41">
        <f>V27</f>
        <v>0</v>
      </c>
      <c r="M27" s="2">
        <f>V28</f>
        <v>0</v>
      </c>
      <c r="N27" s="36"/>
      <c r="O27" s="36"/>
      <c r="P27" s="39"/>
      <c r="Q27" s="36" t="str">
        <f t="shared" si="3"/>
        <v>หญิง</v>
      </c>
      <c r="R27" s="36"/>
      <c r="S27" s="2" t="s">
        <v>7</v>
      </c>
      <c r="T27" s="2">
        <f>COUNTIFS($Q$8:$Q$59,"หญิง",$H$8:$H$59,"ผ")</f>
        <v>0</v>
      </c>
      <c r="U27" s="2" t="e">
        <f>(T27*100)/X27</f>
        <v>#DIV/0!</v>
      </c>
      <c r="V27" s="2">
        <f>COUNTIFS($Q$8:$Q$59,"หญิง",$H$8:$H$59,"มผ")</f>
        <v>0</v>
      </c>
      <c r="W27" s="2" t="e">
        <f>(V27*100)/X27</f>
        <v>#DIV/0!</v>
      </c>
      <c r="X27" s="2">
        <f>T27+V27</f>
        <v>0</v>
      </c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  <c r="AM27" s="36"/>
    </row>
    <row r="28" spans="1:39" ht="18" customHeight="1" x14ac:dyDescent="0.25">
      <c r="A28" s="36"/>
      <c r="B28" s="2">
        <v>21</v>
      </c>
      <c r="C28" s="16" t="s">
        <v>499</v>
      </c>
      <c r="D28" s="17" t="s">
        <v>205</v>
      </c>
      <c r="E28" s="18" t="s">
        <v>500</v>
      </c>
      <c r="F28" s="19" t="s">
        <v>501</v>
      </c>
      <c r="G28" s="8"/>
      <c r="H28" s="5" t="str">
        <f t="shared" si="1"/>
        <v/>
      </c>
      <c r="I28" s="4"/>
      <c r="J28" s="35"/>
      <c r="L28" s="35"/>
      <c r="M28" s="36"/>
      <c r="N28" s="36"/>
      <c r="O28" s="36"/>
      <c r="P28" s="39"/>
      <c r="Q28" s="36" t="str">
        <f t="shared" si="3"/>
        <v>หญิง</v>
      </c>
      <c r="R28" s="36"/>
      <c r="S28" s="2" t="s">
        <v>14</v>
      </c>
      <c r="T28" s="2">
        <f>SUM(T26:T27)</f>
        <v>0</v>
      </c>
      <c r="U28" s="2" t="e">
        <f>(T28*100)/X28</f>
        <v>#DIV/0!</v>
      </c>
      <c r="V28" s="2">
        <f>SUM(V26:V27)</f>
        <v>0</v>
      </c>
      <c r="W28" s="2" t="e">
        <f>(V28*100)/X28</f>
        <v>#DIV/0!</v>
      </c>
      <c r="X28" s="2">
        <f>T28+V28</f>
        <v>0</v>
      </c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AI28" s="36"/>
      <c r="AJ28" s="36"/>
      <c r="AK28" s="36"/>
      <c r="AL28" s="36"/>
      <c r="AM28" s="36"/>
    </row>
    <row r="29" spans="1:39" ht="18" customHeight="1" x14ac:dyDescent="0.25">
      <c r="A29" s="36"/>
      <c r="B29" s="2">
        <v>22</v>
      </c>
      <c r="C29" s="16" t="s">
        <v>502</v>
      </c>
      <c r="D29" s="17" t="s">
        <v>205</v>
      </c>
      <c r="E29" s="18" t="s">
        <v>316</v>
      </c>
      <c r="F29" s="19" t="s">
        <v>503</v>
      </c>
      <c r="G29" s="8"/>
      <c r="H29" s="5" t="str">
        <f t="shared" si="1"/>
        <v/>
      </c>
      <c r="I29" s="4"/>
      <c r="J29" s="35"/>
      <c r="K29" s="4"/>
      <c r="L29" s="35"/>
      <c r="M29" s="36"/>
      <c r="N29" s="36"/>
      <c r="O29" s="36"/>
      <c r="P29" s="39"/>
      <c r="Q29" s="36" t="str">
        <f t="shared" si="3"/>
        <v>หญิง</v>
      </c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36"/>
      <c r="AH29" s="36"/>
      <c r="AI29" s="36"/>
      <c r="AJ29" s="36"/>
      <c r="AK29" s="36"/>
      <c r="AL29" s="36"/>
      <c r="AM29" s="36"/>
    </row>
    <row r="30" spans="1:39" ht="18" customHeight="1" x14ac:dyDescent="0.25">
      <c r="A30" s="36"/>
      <c r="B30" s="2">
        <v>23</v>
      </c>
      <c r="C30" s="16" t="s">
        <v>504</v>
      </c>
      <c r="D30" s="17" t="s">
        <v>205</v>
      </c>
      <c r="E30" s="18" t="s">
        <v>189</v>
      </c>
      <c r="F30" s="19" t="s">
        <v>505</v>
      </c>
      <c r="G30" s="8"/>
      <c r="H30" s="5" t="str">
        <f t="shared" si="1"/>
        <v/>
      </c>
      <c r="I30" s="4"/>
      <c r="J30" s="35"/>
      <c r="K30" s="7" t="str">
        <f>กรอกข้อมูล!C5</f>
        <v>(นางสาวศันสนีย์  สว่างจันทร์)</v>
      </c>
      <c r="L30" s="35"/>
      <c r="M30" s="36"/>
      <c r="N30" s="36"/>
      <c r="O30" s="36"/>
      <c r="P30" s="39"/>
      <c r="Q30" s="36" t="str">
        <f t="shared" si="3"/>
        <v>หญิง</v>
      </c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36"/>
      <c r="AH30" s="36"/>
      <c r="AI30" s="36"/>
      <c r="AJ30" s="36"/>
      <c r="AK30" s="36"/>
      <c r="AL30" s="36"/>
      <c r="AM30" s="36"/>
    </row>
    <row r="31" spans="1:39" ht="18" customHeight="1" x14ac:dyDescent="0.25">
      <c r="A31" s="36"/>
      <c r="B31" s="2">
        <v>24</v>
      </c>
      <c r="C31" s="16" t="s">
        <v>506</v>
      </c>
      <c r="D31" s="17" t="s">
        <v>205</v>
      </c>
      <c r="E31" s="18" t="s">
        <v>507</v>
      </c>
      <c r="F31" s="19" t="s">
        <v>508</v>
      </c>
      <c r="G31" s="8"/>
      <c r="H31" s="5" t="str">
        <f t="shared" si="1"/>
        <v/>
      </c>
      <c r="I31" s="4"/>
      <c r="J31" s="35"/>
      <c r="K31" s="4"/>
      <c r="L31" s="35"/>
      <c r="M31" s="36"/>
      <c r="N31" s="36"/>
      <c r="O31" s="36"/>
      <c r="P31" s="39"/>
      <c r="Q31" s="36" t="str">
        <f t="shared" si="3"/>
        <v>หญิง</v>
      </c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G31" s="36"/>
      <c r="AH31" s="36"/>
      <c r="AI31" s="36"/>
      <c r="AJ31" s="36"/>
      <c r="AK31" s="36"/>
      <c r="AL31" s="36"/>
      <c r="AM31" s="36"/>
    </row>
    <row r="32" spans="1:39" ht="18" customHeight="1" x14ac:dyDescent="0.25">
      <c r="A32" s="36"/>
      <c r="B32" s="2">
        <v>25</v>
      </c>
      <c r="C32" s="16" t="s">
        <v>509</v>
      </c>
      <c r="D32" s="17" t="s">
        <v>205</v>
      </c>
      <c r="E32" s="18" t="s">
        <v>510</v>
      </c>
      <c r="F32" s="19" t="s">
        <v>511</v>
      </c>
      <c r="G32" s="8"/>
      <c r="H32" s="5" t="str">
        <f t="shared" si="1"/>
        <v/>
      </c>
      <c r="I32" s="4"/>
      <c r="J32" s="35"/>
      <c r="K32" s="4"/>
      <c r="L32" s="35"/>
      <c r="M32" s="36"/>
      <c r="N32" s="36"/>
      <c r="O32" s="36"/>
      <c r="P32" s="39"/>
      <c r="Q32" s="36" t="str">
        <f t="shared" si="3"/>
        <v>หญิง</v>
      </c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36"/>
      <c r="AI32" s="36"/>
      <c r="AJ32" s="36"/>
      <c r="AK32" s="36"/>
      <c r="AL32" s="36"/>
      <c r="AM32" s="36"/>
    </row>
    <row r="33" spans="1:39" ht="18" customHeight="1" x14ac:dyDescent="0.25">
      <c r="A33" s="36"/>
      <c r="B33" s="2">
        <v>26</v>
      </c>
      <c r="C33" s="16" t="s">
        <v>512</v>
      </c>
      <c r="D33" s="17" t="s">
        <v>205</v>
      </c>
      <c r="E33" s="18" t="s">
        <v>513</v>
      </c>
      <c r="F33" s="19" t="s">
        <v>151</v>
      </c>
      <c r="G33" s="8"/>
      <c r="H33" s="5" t="str">
        <f t="shared" si="1"/>
        <v/>
      </c>
      <c r="I33" s="4"/>
      <c r="J33" s="35"/>
      <c r="K33" s="4"/>
      <c r="L33" s="35"/>
      <c r="M33" s="36"/>
      <c r="N33" s="36"/>
      <c r="O33" s="36"/>
      <c r="P33" s="39"/>
      <c r="Q33" s="36" t="str">
        <f t="shared" si="3"/>
        <v>หญิง</v>
      </c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36"/>
      <c r="AH33" s="36"/>
      <c r="AI33" s="36"/>
      <c r="AJ33" s="36"/>
      <c r="AK33" s="36"/>
      <c r="AL33" s="36"/>
      <c r="AM33" s="36"/>
    </row>
    <row r="34" spans="1:39" ht="18" customHeight="1" x14ac:dyDescent="0.25">
      <c r="A34" s="36"/>
      <c r="B34" s="2">
        <v>27</v>
      </c>
      <c r="C34" s="16" t="s">
        <v>514</v>
      </c>
      <c r="D34" s="17" t="s">
        <v>205</v>
      </c>
      <c r="E34" s="18" t="s">
        <v>515</v>
      </c>
      <c r="F34" s="19" t="s">
        <v>516</v>
      </c>
      <c r="G34" s="8"/>
      <c r="H34" s="5" t="str">
        <f t="shared" si="1"/>
        <v/>
      </c>
      <c r="I34" s="35"/>
      <c r="J34" s="35"/>
      <c r="K34" s="35"/>
      <c r="L34" s="35"/>
      <c r="M34" s="36"/>
      <c r="N34" s="36"/>
      <c r="O34" s="36"/>
      <c r="P34" s="39"/>
      <c r="Q34" s="36" t="str">
        <f t="shared" si="3"/>
        <v>หญิง</v>
      </c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6"/>
      <c r="AL34" s="36"/>
      <c r="AM34" s="36"/>
    </row>
    <row r="35" spans="1:39" ht="18" customHeight="1" x14ac:dyDescent="0.25">
      <c r="A35" s="36"/>
      <c r="B35" s="2">
        <v>28</v>
      </c>
      <c r="C35" s="16" t="s">
        <v>517</v>
      </c>
      <c r="D35" s="17" t="s">
        <v>205</v>
      </c>
      <c r="E35" s="18" t="s">
        <v>518</v>
      </c>
      <c r="F35" s="19" t="s">
        <v>144</v>
      </c>
      <c r="G35" s="8"/>
      <c r="H35" s="5" t="str">
        <f t="shared" si="1"/>
        <v/>
      </c>
      <c r="I35" s="35"/>
      <c r="J35" s="35"/>
      <c r="K35" s="35"/>
      <c r="L35" s="35"/>
      <c r="M35" s="36"/>
      <c r="N35" s="36"/>
      <c r="O35" s="36"/>
      <c r="P35" s="39"/>
      <c r="Q35" s="36" t="str">
        <f t="shared" si="3"/>
        <v>หญิง</v>
      </c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36"/>
      <c r="AH35" s="36"/>
      <c r="AI35" s="36"/>
      <c r="AJ35" s="36"/>
      <c r="AK35" s="36"/>
      <c r="AL35" s="36"/>
      <c r="AM35" s="36"/>
    </row>
    <row r="36" spans="1:39" ht="18" customHeight="1" x14ac:dyDescent="0.25">
      <c r="A36" s="36"/>
      <c r="B36" s="2">
        <v>29</v>
      </c>
      <c r="C36" s="16">
        <v>10319</v>
      </c>
      <c r="D36" s="17" t="s">
        <v>205</v>
      </c>
      <c r="E36" s="18" t="s">
        <v>714</v>
      </c>
      <c r="F36" s="19" t="s">
        <v>519</v>
      </c>
      <c r="G36" s="8"/>
      <c r="H36" s="5" t="str">
        <f t="shared" si="1"/>
        <v/>
      </c>
      <c r="I36" s="35"/>
      <c r="J36" s="35"/>
      <c r="K36" s="35"/>
      <c r="L36" s="35"/>
      <c r="M36" s="36"/>
      <c r="N36" s="36"/>
      <c r="O36" s="36"/>
      <c r="P36" s="39"/>
      <c r="Q36" s="36" t="str">
        <f t="shared" si="3"/>
        <v>หญิง</v>
      </c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36"/>
      <c r="AK36" s="36"/>
      <c r="AL36" s="36"/>
      <c r="AM36" s="36"/>
    </row>
    <row r="37" spans="1:39" ht="18" customHeight="1" x14ac:dyDescent="0.25">
      <c r="A37" s="36"/>
      <c r="B37" s="2">
        <v>30</v>
      </c>
      <c r="C37" s="16">
        <v>10320</v>
      </c>
      <c r="D37" s="17" t="s">
        <v>205</v>
      </c>
      <c r="E37" s="18" t="s">
        <v>520</v>
      </c>
      <c r="F37" s="19" t="s">
        <v>521</v>
      </c>
      <c r="G37" s="8"/>
      <c r="H37" s="5" t="str">
        <f t="shared" si="1"/>
        <v/>
      </c>
      <c r="I37" s="35"/>
      <c r="J37" s="35"/>
      <c r="K37" s="35"/>
      <c r="L37" s="35"/>
      <c r="M37" s="36"/>
      <c r="N37" s="36"/>
      <c r="O37" s="36"/>
      <c r="P37" s="39"/>
      <c r="Q37" s="36" t="str">
        <f>IF(LEFT(D37,7)="เด็กชาย","ชาย",IF(LEFT(D37,8)="เด็กหญิง","หญิง",IF(LEFT(D37,3)="นาย","ชาย",IF(LEFT(D37,6)="นางสาว","หญิง"))))</f>
        <v>หญิง</v>
      </c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  <c r="AJ37" s="36"/>
      <c r="AK37" s="36"/>
      <c r="AL37" s="36"/>
      <c r="AM37" s="36"/>
    </row>
    <row r="38" spans="1:39" ht="18" customHeight="1" x14ac:dyDescent="0.25">
      <c r="A38" s="36"/>
      <c r="B38" s="2">
        <v>31</v>
      </c>
      <c r="C38" s="16">
        <v>10321</v>
      </c>
      <c r="D38" s="17" t="s">
        <v>205</v>
      </c>
      <c r="E38" s="18" t="s">
        <v>522</v>
      </c>
      <c r="F38" s="19" t="s">
        <v>523</v>
      </c>
      <c r="G38" s="8"/>
      <c r="H38" s="5" t="str">
        <f t="shared" si="1"/>
        <v/>
      </c>
      <c r="I38" s="36"/>
      <c r="J38" s="36"/>
      <c r="K38" s="36"/>
      <c r="L38" s="36"/>
      <c r="M38" s="36"/>
      <c r="N38" s="36"/>
      <c r="O38" s="36"/>
      <c r="P38" s="39"/>
      <c r="Q38" s="36" t="str">
        <f t="shared" si="3"/>
        <v>หญิง</v>
      </c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  <c r="AJ38" s="36"/>
      <c r="AK38" s="36"/>
      <c r="AL38" s="36"/>
      <c r="AM38" s="36"/>
    </row>
    <row r="39" spans="1:39" ht="18" customHeight="1" x14ac:dyDescent="0.25">
      <c r="A39" s="36"/>
      <c r="B39" s="2">
        <v>32</v>
      </c>
      <c r="C39" s="20">
        <v>10322</v>
      </c>
      <c r="D39" s="17" t="s">
        <v>205</v>
      </c>
      <c r="E39" s="21" t="s">
        <v>524</v>
      </c>
      <c r="F39" s="22" t="s">
        <v>525</v>
      </c>
      <c r="G39" s="8"/>
      <c r="H39" s="5" t="str">
        <f t="shared" si="1"/>
        <v/>
      </c>
      <c r="I39" s="36"/>
      <c r="J39" s="36"/>
      <c r="K39" s="36"/>
      <c r="L39" s="36"/>
      <c r="M39" s="36"/>
      <c r="N39" s="36"/>
      <c r="O39" s="36"/>
      <c r="P39" s="39"/>
      <c r="Q39" s="36" t="str">
        <f t="shared" si="3"/>
        <v>หญิง</v>
      </c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/>
      <c r="AJ39" s="36"/>
      <c r="AK39" s="36"/>
      <c r="AL39" s="36"/>
      <c r="AM39" s="36"/>
    </row>
    <row r="40" spans="1:39" ht="16.5" customHeight="1" x14ac:dyDescent="0.25">
      <c r="A40" s="36"/>
      <c r="B40" s="2">
        <v>33</v>
      </c>
      <c r="C40" s="16">
        <v>10323</v>
      </c>
      <c r="D40" s="17" t="s">
        <v>205</v>
      </c>
      <c r="E40" s="18" t="s">
        <v>526</v>
      </c>
      <c r="F40" s="19" t="s">
        <v>2</v>
      </c>
      <c r="G40" s="8"/>
      <c r="H40" s="5" t="str">
        <f t="shared" si="1"/>
        <v/>
      </c>
      <c r="I40" s="36"/>
      <c r="J40" s="36"/>
      <c r="K40" s="36"/>
      <c r="L40" s="36"/>
      <c r="M40" s="36"/>
      <c r="N40" s="36"/>
      <c r="O40" s="36"/>
      <c r="P40" s="39"/>
      <c r="Q40" s="36" t="str">
        <f t="shared" si="3"/>
        <v>หญิง</v>
      </c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  <c r="AJ40" s="36"/>
      <c r="AK40" s="36"/>
      <c r="AL40" s="36"/>
      <c r="AM40" s="36"/>
    </row>
    <row r="41" spans="1:39" ht="16.5" customHeight="1" x14ac:dyDescent="0.25">
      <c r="A41" s="36"/>
      <c r="B41" s="2">
        <v>34</v>
      </c>
      <c r="C41" s="20">
        <v>10324</v>
      </c>
      <c r="D41" s="17" t="s">
        <v>205</v>
      </c>
      <c r="E41" s="21" t="s">
        <v>527</v>
      </c>
      <c r="F41" s="22" t="s">
        <v>528</v>
      </c>
      <c r="G41" s="8"/>
      <c r="H41" s="5" t="str">
        <f t="shared" si="1"/>
        <v/>
      </c>
      <c r="I41" s="36"/>
      <c r="J41" s="36"/>
      <c r="K41" s="36"/>
      <c r="L41" s="36"/>
      <c r="M41" s="36"/>
      <c r="N41" s="36"/>
      <c r="O41" s="36"/>
      <c r="P41" s="39"/>
      <c r="Q41" s="36" t="str">
        <f t="shared" si="3"/>
        <v>หญิง</v>
      </c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  <c r="AJ41" s="36"/>
      <c r="AK41" s="36"/>
      <c r="AL41" s="36"/>
      <c r="AM41" s="36"/>
    </row>
    <row r="42" spans="1:39" ht="16.5" customHeight="1" x14ac:dyDescent="0.25">
      <c r="A42" s="36"/>
      <c r="B42" s="2">
        <v>35</v>
      </c>
      <c r="C42" s="16">
        <v>10325</v>
      </c>
      <c r="D42" s="17" t="s">
        <v>205</v>
      </c>
      <c r="E42" s="18" t="s">
        <v>529</v>
      </c>
      <c r="F42" s="19" t="s">
        <v>176</v>
      </c>
      <c r="G42" s="8"/>
      <c r="H42" s="5" t="str">
        <f t="shared" si="1"/>
        <v/>
      </c>
      <c r="I42" s="36"/>
      <c r="J42" s="36"/>
      <c r="K42" s="36"/>
      <c r="L42" s="36"/>
      <c r="M42" s="36"/>
      <c r="N42" s="36"/>
      <c r="O42" s="36"/>
      <c r="P42" s="39"/>
      <c r="Q42" s="36" t="str">
        <f t="shared" si="3"/>
        <v>หญิง</v>
      </c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6"/>
      <c r="AI42" s="36"/>
      <c r="AJ42" s="36"/>
      <c r="AK42" s="36"/>
      <c r="AL42" s="36"/>
      <c r="AM42" s="36"/>
    </row>
    <row r="43" spans="1:39" ht="16.5" customHeight="1" x14ac:dyDescent="0.25">
      <c r="A43" s="36"/>
      <c r="B43" s="2">
        <v>36</v>
      </c>
      <c r="C43" s="20">
        <v>10326</v>
      </c>
      <c r="D43" s="17" t="s">
        <v>205</v>
      </c>
      <c r="E43" s="21" t="s">
        <v>530</v>
      </c>
      <c r="F43" s="22" t="s">
        <v>531</v>
      </c>
      <c r="G43" s="8"/>
      <c r="H43" s="5" t="str">
        <f t="shared" si="1"/>
        <v/>
      </c>
      <c r="I43" s="36"/>
      <c r="J43" s="36"/>
      <c r="K43" s="36"/>
      <c r="L43" s="36"/>
      <c r="M43" s="36"/>
      <c r="N43" s="36"/>
      <c r="O43" s="36"/>
      <c r="P43" s="39"/>
      <c r="Q43" s="36" t="str">
        <f t="shared" si="3"/>
        <v>หญิง</v>
      </c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6"/>
      <c r="AI43" s="36"/>
      <c r="AJ43" s="36"/>
      <c r="AK43" s="36"/>
      <c r="AL43" s="36"/>
      <c r="AM43" s="36"/>
    </row>
    <row r="44" spans="1:39" ht="16.5" customHeight="1" x14ac:dyDescent="0.25">
      <c r="A44" s="36"/>
      <c r="B44" s="2">
        <v>37</v>
      </c>
      <c r="C44" s="16">
        <v>10327</v>
      </c>
      <c r="D44" s="17" t="s">
        <v>205</v>
      </c>
      <c r="E44" s="18" t="s">
        <v>211</v>
      </c>
      <c r="F44" s="19" t="s">
        <v>2</v>
      </c>
      <c r="G44" s="8"/>
      <c r="H44" s="5" t="str">
        <f t="shared" si="1"/>
        <v/>
      </c>
      <c r="I44" s="36"/>
      <c r="J44" s="36"/>
      <c r="K44" s="36"/>
      <c r="L44" s="36"/>
      <c r="M44" s="36"/>
      <c r="N44" s="36"/>
      <c r="O44" s="36"/>
      <c r="P44" s="39"/>
      <c r="Q44" s="36" t="str">
        <f t="shared" si="3"/>
        <v>หญิง</v>
      </c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6"/>
      <c r="AI44" s="36"/>
      <c r="AJ44" s="36"/>
      <c r="AK44" s="36"/>
      <c r="AL44" s="36"/>
      <c r="AM44" s="36"/>
    </row>
    <row r="45" spans="1:39" ht="16.5" customHeight="1" x14ac:dyDescent="0.25">
      <c r="A45" s="36"/>
      <c r="B45" s="2">
        <v>38</v>
      </c>
      <c r="C45" s="20">
        <v>10328</v>
      </c>
      <c r="D45" s="17" t="s">
        <v>205</v>
      </c>
      <c r="E45" s="21" t="s">
        <v>532</v>
      </c>
      <c r="F45" s="22" t="s">
        <v>533</v>
      </c>
      <c r="G45" s="8"/>
      <c r="H45" s="5" t="str">
        <f t="shared" si="1"/>
        <v/>
      </c>
      <c r="I45" s="36"/>
      <c r="J45" s="36"/>
      <c r="K45" s="36"/>
      <c r="L45" s="36"/>
      <c r="M45" s="36"/>
      <c r="N45" s="36"/>
      <c r="O45" s="36"/>
      <c r="P45" s="39"/>
      <c r="Q45" s="36" t="str">
        <f t="shared" si="3"/>
        <v>หญิง</v>
      </c>
      <c r="R45" s="36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36"/>
      <c r="AH45" s="36"/>
      <c r="AI45" s="36"/>
      <c r="AJ45" s="36"/>
      <c r="AK45" s="36"/>
      <c r="AL45" s="36"/>
      <c r="AM45" s="36"/>
    </row>
    <row r="46" spans="1:39" ht="16.5" customHeight="1" x14ac:dyDescent="0.25">
      <c r="A46" s="36"/>
      <c r="B46" s="2">
        <v>39</v>
      </c>
      <c r="C46" s="16">
        <v>10329</v>
      </c>
      <c r="D46" s="17" t="s">
        <v>205</v>
      </c>
      <c r="E46" s="18" t="s">
        <v>534</v>
      </c>
      <c r="F46" s="19" t="s">
        <v>535</v>
      </c>
      <c r="G46" s="8"/>
      <c r="H46" s="5" t="str">
        <f t="shared" si="1"/>
        <v/>
      </c>
      <c r="I46" s="36"/>
      <c r="J46" s="36"/>
      <c r="K46" s="36"/>
      <c r="L46" s="36"/>
      <c r="M46" s="36"/>
      <c r="N46" s="36"/>
      <c r="O46" s="36"/>
      <c r="P46" s="39"/>
      <c r="Q46" s="36" t="str">
        <f t="shared" si="3"/>
        <v>หญิง</v>
      </c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36"/>
      <c r="AH46" s="36"/>
      <c r="AI46" s="36"/>
      <c r="AJ46" s="36"/>
      <c r="AK46" s="36"/>
      <c r="AL46" s="36"/>
      <c r="AM46" s="36"/>
    </row>
    <row r="47" spans="1:39" ht="16.5" customHeight="1" x14ac:dyDescent="0.25">
      <c r="A47" s="36"/>
      <c r="B47" s="2">
        <v>40</v>
      </c>
      <c r="C47" s="20">
        <v>10330</v>
      </c>
      <c r="D47" s="17" t="s">
        <v>205</v>
      </c>
      <c r="E47" s="21" t="s">
        <v>536</v>
      </c>
      <c r="F47" s="22" t="s">
        <v>537</v>
      </c>
      <c r="G47" s="8"/>
      <c r="H47" s="5" t="str">
        <f t="shared" si="1"/>
        <v/>
      </c>
      <c r="I47" s="36"/>
      <c r="J47" s="36"/>
      <c r="K47" s="36"/>
      <c r="L47" s="36"/>
      <c r="M47" s="36"/>
      <c r="N47" s="36"/>
      <c r="O47" s="36"/>
      <c r="P47" s="39"/>
      <c r="Q47" s="36" t="str">
        <f t="shared" si="3"/>
        <v>หญิง</v>
      </c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36"/>
      <c r="AJ47" s="36"/>
      <c r="AK47" s="36"/>
      <c r="AL47" s="36"/>
      <c r="AM47" s="36"/>
    </row>
    <row r="48" spans="1:39" ht="16.5" customHeight="1" x14ac:dyDescent="0.25">
      <c r="A48" s="36"/>
      <c r="B48" s="2">
        <v>41</v>
      </c>
      <c r="C48" s="20" t="s">
        <v>715</v>
      </c>
      <c r="D48" s="17" t="s">
        <v>173</v>
      </c>
      <c r="E48" s="21" t="s">
        <v>716</v>
      </c>
      <c r="F48" s="22" t="s">
        <v>717</v>
      </c>
      <c r="G48" s="8"/>
      <c r="H48" s="5" t="str">
        <f t="shared" si="1"/>
        <v/>
      </c>
      <c r="I48" s="36"/>
      <c r="J48" s="36"/>
      <c r="K48" s="36"/>
      <c r="L48" s="36"/>
      <c r="M48" s="36"/>
      <c r="N48" s="36"/>
      <c r="O48" s="36"/>
      <c r="P48" s="39"/>
      <c r="Q48" s="36" t="str">
        <f t="shared" ref="Q48:Q51" si="5">IF(LEFT(D48,7)="เด็กชาย","ชาย",IF(LEFT(D48,8)="เด็กหญิง","หญิง",IF(LEFT(D48,3)="นาย","ชาย",IF(LEFT(D48,6)="นางสาว","หญิง"))))</f>
        <v>ชาย</v>
      </c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6"/>
      <c r="AI48" s="36"/>
      <c r="AJ48" s="36"/>
      <c r="AK48" s="36"/>
      <c r="AL48" s="36"/>
      <c r="AM48" s="36"/>
    </row>
    <row r="49" spans="1:39" ht="16.5" customHeight="1" x14ac:dyDescent="0.25">
      <c r="A49" s="36"/>
      <c r="B49" s="2">
        <v>42</v>
      </c>
      <c r="C49" s="20"/>
      <c r="D49" s="17"/>
      <c r="E49" s="21"/>
      <c r="F49" s="22"/>
      <c r="G49" s="8"/>
      <c r="H49" s="5" t="str">
        <f t="shared" si="1"/>
        <v/>
      </c>
      <c r="I49" s="36"/>
      <c r="J49" s="36"/>
      <c r="K49" s="36"/>
      <c r="L49" s="36"/>
      <c r="M49" s="36"/>
      <c r="N49" s="36"/>
      <c r="O49" s="36"/>
      <c r="P49" s="39"/>
      <c r="Q49" s="36" t="b">
        <f t="shared" si="5"/>
        <v>0</v>
      </c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  <c r="AJ49" s="36"/>
      <c r="AK49" s="36"/>
      <c r="AL49" s="36"/>
      <c r="AM49" s="36"/>
    </row>
    <row r="50" spans="1:39" ht="16.5" customHeight="1" x14ac:dyDescent="0.25">
      <c r="A50" s="36"/>
      <c r="B50" s="2">
        <v>43</v>
      </c>
      <c r="C50" s="20"/>
      <c r="D50" s="17"/>
      <c r="E50" s="21"/>
      <c r="F50" s="22"/>
      <c r="G50" s="8"/>
      <c r="H50" s="5" t="str">
        <f t="shared" si="1"/>
        <v/>
      </c>
      <c r="I50" s="36"/>
      <c r="J50" s="36"/>
      <c r="K50" s="36"/>
      <c r="L50" s="36"/>
      <c r="M50" s="36"/>
      <c r="N50" s="36"/>
      <c r="O50" s="36"/>
      <c r="P50" s="39"/>
      <c r="Q50" s="36" t="b">
        <f t="shared" si="5"/>
        <v>0</v>
      </c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  <c r="AJ50" s="36"/>
      <c r="AK50" s="36"/>
      <c r="AL50" s="36"/>
      <c r="AM50" s="36"/>
    </row>
    <row r="51" spans="1:39" ht="16.5" customHeight="1" x14ac:dyDescent="0.25">
      <c r="A51" s="36"/>
      <c r="B51" s="2">
        <v>44</v>
      </c>
      <c r="C51" s="20"/>
      <c r="D51" s="17"/>
      <c r="E51" s="21"/>
      <c r="F51" s="22"/>
      <c r="G51" s="8"/>
      <c r="H51" s="5" t="str">
        <f t="shared" si="1"/>
        <v/>
      </c>
      <c r="I51" s="36"/>
      <c r="J51" s="36"/>
      <c r="K51" s="36"/>
      <c r="L51" s="36"/>
      <c r="M51" s="36"/>
      <c r="N51" s="36"/>
      <c r="O51" s="36"/>
      <c r="P51" s="39"/>
      <c r="Q51" s="36" t="b">
        <f t="shared" si="5"/>
        <v>0</v>
      </c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36"/>
      <c r="AL51" s="36"/>
      <c r="AM51" s="36"/>
    </row>
    <row r="52" spans="1:39" ht="16.5" customHeight="1" x14ac:dyDescent="0.25">
      <c r="A52" s="36"/>
      <c r="B52" s="2">
        <v>45</v>
      </c>
      <c r="C52" s="20"/>
      <c r="D52" s="17"/>
      <c r="E52" s="21"/>
      <c r="F52" s="22"/>
      <c r="G52" s="8"/>
      <c r="H52" s="5" t="str">
        <f t="shared" si="1"/>
        <v/>
      </c>
      <c r="I52" s="36"/>
      <c r="J52" s="36"/>
      <c r="K52" s="36"/>
      <c r="L52" s="36"/>
      <c r="M52" s="36"/>
      <c r="N52" s="36"/>
      <c r="O52" s="36"/>
      <c r="P52" s="39"/>
      <c r="Q52" s="36" t="b">
        <f t="shared" ref="Q52" si="6">IF(LEFT(D52,7)="เด็กชาย","ชาย",IF(LEFT(D52,8)="เด็กหญิง","หญิง",IF(LEFT(D52,3)="นาย","ชาย",IF(LEFT(D52,6)="นางสาว","หญิง"))))</f>
        <v>0</v>
      </c>
      <c r="R52" s="3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6"/>
      <c r="AH52" s="36"/>
      <c r="AI52" s="36"/>
      <c r="AJ52" s="36"/>
      <c r="AK52" s="36"/>
      <c r="AL52" s="36"/>
      <c r="AM52" s="36"/>
    </row>
    <row r="53" spans="1:39" x14ac:dyDescent="0.25">
      <c r="A53" s="36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6"/>
      <c r="AL53" s="36"/>
      <c r="AM53" s="36"/>
    </row>
    <row r="54" spans="1:39" x14ac:dyDescent="0.25">
      <c r="A54" s="36"/>
      <c r="B54" s="36"/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36"/>
      <c r="AJ54" s="36"/>
      <c r="AK54" s="36"/>
      <c r="AL54" s="36"/>
      <c r="AM54" s="36"/>
    </row>
    <row r="55" spans="1:39" x14ac:dyDescent="0.25">
      <c r="A55" s="36"/>
      <c r="B55" s="36"/>
      <c r="C55" s="36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</row>
    <row r="56" spans="1:39" x14ac:dyDescent="0.25">
      <c r="A56" s="36"/>
      <c r="B56" s="36"/>
      <c r="C56" s="36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</row>
    <row r="57" spans="1:39" x14ac:dyDescent="0.25">
      <c r="A57" s="36"/>
      <c r="B57" s="36"/>
      <c r="C57" s="36"/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36"/>
      <c r="AH57" s="36"/>
      <c r="AI57" s="36"/>
      <c r="AJ57" s="36"/>
      <c r="AK57" s="36"/>
      <c r="AL57" s="36"/>
      <c r="AM57" s="36"/>
    </row>
    <row r="58" spans="1:39" x14ac:dyDescent="0.25">
      <c r="A58" s="36"/>
      <c r="B58" s="36"/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36"/>
      <c r="AG58" s="36"/>
      <c r="AH58" s="36"/>
      <c r="AI58" s="36"/>
      <c r="AJ58" s="36"/>
      <c r="AK58" s="36"/>
      <c r="AL58" s="36"/>
      <c r="AM58" s="36"/>
    </row>
    <row r="59" spans="1:39" x14ac:dyDescent="0.25">
      <c r="A59" s="36"/>
      <c r="B59" s="36"/>
      <c r="C59" s="36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36"/>
      <c r="AH59" s="36"/>
      <c r="AI59" s="36"/>
      <c r="AJ59" s="36"/>
      <c r="AK59" s="36"/>
      <c r="AL59" s="36"/>
      <c r="AM59" s="36"/>
    </row>
    <row r="60" spans="1:39" x14ac:dyDescent="0.25">
      <c r="A60" s="36"/>
      <c r="B60" s="36"/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36"/>
      <c r="AI60" s="36"/>
      <c r="AJ60" s="36"/>
      <c r="AK60" s="36"/>
      <c r="AL60" s="36"/>
      <c r="AM60" s="36"/>
    </row>
    <row r="61" spans="1:39" x14ac:dyDescent="0.25">
      <c r="A61" s="36"/>
      <c r="B61" s="36"/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36"/>
      <c r="AH61" s="36"/>
      <c r="AI61" s="36"/>
      <c r="AJ61" s="36"/>
      <c r="AK61" s="36"/>
      <c r="AL61" s="36"/>
      <c r="AM61" s="36"/>
    </row>
    <row r="62" spans="1:39" x14ac:dyDescent="0.25">
      <c r="A62" s="36"/>
      <c r="B62" s="36"/>
      <c r="C62" s="36"/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  <c r="AF62" s="36"/>
      <c r="AG62" s="36"/>
      <c r="AH62" s="36"/>
      <c r="AI62" s="36"/>
      <c r="AJ62" s="36"/>
      <c r="AK62" s="36"/>
      <c r="AL62" s="36"/>
      <c r="AM62" s="36"/>
    </row>
    <row r="63" spans="1:39" x14ac:dyDescent="0.25">
      <c r="A63" s="36"/>
      <c r="B63" s="36"/>
      <c r="C63" s="36"/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36"/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  <c r="AF63" s="36"/>
      <c r="AG63" s="36"/>
      <c r="AH63" s="36"/>
      <c r="AI63" s="36"/>
      <c r="AJ63" s="36"/>
      <c r="AK63" s="36"/>
      <c r="AL63" s="36"/>
      <c r="AM63" s="36"/>
    </row>
    <row r="64" spans="1:39" x14ac:dyDescent="0.25">
      <c r="A64" s="36"/>
      <c r="B64" s="36"/>
      <c r="C64" s="36"/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  <c r="AF64" s="36"/>
      <c r="AG64" s="36"/>
      <c r="AH64" s="36"/>
      <c r="AI64" s="36"/>
      <c r="AJ64" s="36"/>
      <c r="AK64" s="36"/>
      <c r="AL64" s="36"/>
      <c r="AM64" s="36"/>
    </row>
    <row r="65" spans="1:39" x14ac:dyDescent="0.25">
      <c r="A65" s="36"/>
      <c r="B65" s="36"/>
      <c r="C65" s="36"/>
      <c r="D65" s="36"/>
      <c r="E65" s="36"/>
      <c r="F65" s="36"/>
      <c r="G65" s="36"/>
      <c r="H65" s="36"/>
      <c r="I65" s="36"/>
      <c r="J65" s="36"/>
      <c r="K65" s="36"/>
      <c r="L65" s="36"/>
      <c r="M65" s="36"/>
      <c r="N65" s="36"/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  <c r="AF65" s="36"/>
      <c r="AG65" s="36"/>
      <c r="AH65" s="36"/>
      <c r="AI65" s="36"/>
      <c r="AJ65" s="36"/>
      <c r="AK65" s="36"/>
      <c r="AL65" s="36"/>
      <c r="AM65" s="36"/>
    </row>
    <row r="66" spans="1:39" x14ac:dyDescent="0.25">
      <c r="A66" s="36"/>
      <c r="B66" s="36"/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  <c r="AF66" s="36"/>
      <c r="AG66" s="36"/>
      <c r="AH66" s="36"/>
      <c r="AI66" s="36"/>
      <c r="AJ66" s="36"/>
      <c r="AK66" s="36"/>
      <c r="AL66" s="36"/>
      <c r="AM66" s="36"/>
    </row>
    <row r="67" spans="1:39" x14ac:dyDescent="0.25">
      <c r="A67" s="36"/>
      <c r="B67" s="36"/>
      <c r="C67" s="36" t="s">
        <v>10</v>
      </c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36"/>
      <c r="O67" s="36"/>
      <c r="P67" s="36"/>
      <c r="Q67" s="36"/>
      <c r="R67" s="36"/>
      <c r="S67" s="36"/>
      <c r="T67" s="36"/>
      <c r="U67" s="36"/>
      <c r="V67" s="36"/>
      <c r="W67" s="36"/>
      <c r="X67" s="36"/>
      <c r="Y67" s="36"/>
      <c r="Z67" s="36"/>
      <c r="AA67" s="36"/>
      <c r="AB67" s="36"/>
      <c r="AC67" s="36"/>
      <c r="AD67" s="36"/>
      <c r="AE67" s="36"/>
      <c r="AF67" s="36"/>
      <c r="AG67" s="36"/>
      <c r="AH67" s="36"/>
      <c r="AI67" s="36"/>
      <c r="AJ67" s="36"/>
      <c r="AK67" s="36"/>
      <c r="AL67" s="36"/>
      <c r="AM67" s="36"/>
    </row>
    <row r="68" spans="1:39" x14ac:dyDescent="0.25">
      <c r="A68" s="36"/>
      <c r="B68" s="36"/>
      <c r="C68" s="36" t="s">
        <v>15</v>
      </c>
      <c r="D68" s="36"/>
      <c r="E68" s="36"/>
      <c r="F68" s="36"/>
      <c r="G68" s="36"/>
      <c r="H68" s="36"/>
      <c r="I68" s="36"/>
      <c r="J68" s="36"/>
      <c r="K68" s="36"/>
      <c r="L68" s="36"/>
      <c r="M68" s="36"/>
      <c r="N68" s="36"/>
      <c r="O68" s="36"/>
      <c r="P68" s="36"/>
      <c r="Q68" s="36"/>
      <c r="R68" s="36"/>
      <c r="S68" s="36"/>
      <c r="T68" s="36"/>
      <c r="U68" s="36"/>
      <c r="V68" s="36"/>
      <c r="W68" s="36"/>
      <c r="X68" s="36"/>
      <c r="Y68" s="36"/>
      <c r="Z68" s="36"/>
      <c r="AA68" s="36"/>
      <c r="AB68" s="36"/>
      <c r="AC68" s="36"/>
      <c r="AD68" s="36"/>
      <c r="AE68" s="36"/>
      <c r="AF68" s="36"/>
      <c r="AG68" s="36"/>
      <c r="AH68" s="36"/>
      <c r="AI68" s="36"/>
      <c r="AJ68" s="36"/>
      <c r="AK68" s="36"/>
      <c r="AL68" s="36"/>
      <c r="AM68" s="36"/>
    </row>
    <row r="69" spans="1:39" x14ac:dyDescent="0.25">
      <c r="A69" s="36"/>
      <c r="B69" s="36"/>
      <c r="C69" s="36" t="s">
        <v>153</v>
      </c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36"/>
      <c r="O69" s="36"/>
      <c r="P69" s="36"/>
      <c r="Q69" s="36"/>
      <c r="R69" s="36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  <c r="AF69" s="36"/>
      <c r="AG69" s="36"/>
      <c r="AH69" s="36"/>
      <c r="AI69" s="36"/>
      <c r="AJ69" s="36"/>
      <c r="AK69" s="36"/>
      <c r="AL69" s="36"/>
      <c r="AM69" s="36"/>
    </row>
    <row r="70" spans="1:39" x14ac:dyDescent="0.25">
      <c r="A70" s="36"/>
      <c r="B70" s="36"/>
      <c r="C70" s="36" t="s">
        <v>154</v>
      </c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6"/>
      <c r="O70" s="36"/>
      <c r="P70" s="36"/>
      <c r="Q70" s="36"/>
      <c r="R70" s="36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  <c r="AF70" s="36"/>
      <c r="AG70" s="36"/>
      <c r="AH70" s="36"/>
      <c r="AI70" s="36"/>
      <c r="AJ70" s="36"/>
      <c r="AK70" s="36"/>
      <c r="AL70" s="36"/>
      <c r="AM70" s="36"/>
    </row>
    <row r="71" spans="1:39" x14ac:dyDescent="0.25">
      <c r="A71" s="36"/>
      <c r="B71" s="36"/>
      <c r="C71" s="36"/>
      <c r="D71" s="36"/>
      <c r="E71" s="36"/>
      <c r="F71" s="36"/>
      <c r="G71" s="36"/>
      <c r="H71" s="36"/>
      <c r="I71" s="36"/>
      <c r="J71" s="36"/>
      <c r="K71" s="36"/>
      <c r="L71" s="36"/>
      <c r="M71" s="36"/>
      <c r="N71" s="36"/>
      <c r="O71" s="36"/>
      <c r="P71" s="36"/>
      <c r="Q71" s="36"/>
      <c r="R71" s="36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  <c r="AF71" s="36"/>
      <c r="AG71" s="36"/>
      <c r="AH71" s="36"/>
      <c r="AI71" s="36"/>
      <c r="AJ71" s="36"/>
      <c r="AK71" s="36"/>
      <c r="AL71" s="36"/>
      <c r="AM71" s="36"/>
    </row>
    <row r="72" spans="1:39" x14ac:dyDescent="0.25">
      <c r="A72" s="36"/>
      <c r="B72" s="36"/>
      <c r="C72" s="36"/>
      <c r="D72" s="36"/>
      <c r="E72" s="36"/>
      <c r="F72" s="36"/>
      <c r="G72" s="36"/>
      <c r="H72" s="36"/>
      <c r="I72" s="36"/>
      <c r="J72" s="36"/>
      <c r="K72" s="36"/>
      <c r="L72" s="36"/>
      <c r="M72" s="36"/>
      <c r="N72" s="36"/>
      <c r="O72" s="36"/>
      <c r="P72" s="36"/>
      <c r="Q72" s="36"/>
      <c r="R72" s="36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  <c r="AF72" s="36"/>
      <c r="AG72" s="36"/>
      <c r="AH72" s="36"/>
      <c r="AI72" s="36"/>
      <c r="AJ72" s="36"/>
      <c r="AK72" s="36"/>
      <c r="AL72" s="36"/>
      <c r="AM72" s="36"/>
    </row>
    <row r="73" spans="1:39" x14ac:dyDescent="0.25">
      <c r="A73" s="36"/>
      <c r="B73" s="36"/>
      <c r="C73" s="36"/>
      <c r="D73" s="36"/>
      <c r="E73" s="36"/>
      <c r="F73" s="36"/>
      <c r="G73" s="36"/>
      <c r="H73" s="36"/>
      <c r="I73" s="36"/>
      <c r="J73" s="36"/>
      <c r="K73" s="36"/>
      <c r="L73" s="36"/>
      <c r="M73" s="36"/>
      <c r="N73" s="36"/>
      <c r="O73" s="36"/>
      <c r="P73" s="36"/>
      <c r="Q73" s="36"/>
      <c r="R73" s="36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  <c r="AF73" s="36"/>
      <c r="AG73" s="36"/>
      <c r="AH73" s="36"/>
      <c r="AI73" s="36"/>
      <c r="AJ73" s="36"/>
      <c r="AK73" s="36"/>
      <c r="AL73" s="36"/>
      <c r="AM73" s="36"/>
    </row>
    <row r="74" spans="1:39" x14ac:dyDescent="0.25">
      <c r="A74" s="36"/>
      <c r="B74" s="36"/>
      <c r="C74" s="36"/>
      <c r="D74" s="36"/>
      <c r="E74" s="36"/>
      <c r="F74" s="36"/>
      <c r="G74" s="36"/>
      <c r="H74" s="36"/>
      <c r="I74" s="36"/>
      <c r="J74" s="36"/>
      <c r="K74" s="36"/>
      <c r="L74" s="36"/>
      <c r="M74" s="36"/>
      <c r="N74" s="36"/>
      <c r="O74" s="36"/>
      <c r="P74" s="36"/>
      <c r="Q74" s="36"/>
      <c r="R74" s="36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  <c r="AF74" s="36"/>
      <c r="AG74" s="36"/>
      <c r="AH74" s="36"/>
      <c r="AI74" s="36"/>
      <c r="AJ74" s="36"/>
      <c r="AK74" s="36"/>
      <c r="AL74" s="36"/>
      <c r="AM74" s="36"/>
    </row>
    <row r="75" spans="1:39" x14ac:dyDescent="0.25">
      <c r="A75" s="36"/>
      <c r="B75" s="36"/>
      <c r="C75" s="36"/>
      <c r="D75" s="36"/>
      <c r="E75" s="36"/>
      <c r="F75" s="36"/>
      <c r="G75" s="36"/>
      <c r="H75" s="36"/>
      <c r="I75" s="36"/>
      <c r="J75" s="36"/>
      <c r="K75" s="36"/>
      <c r="L75" s="36"/>
      <c r="M75" s="36"/>
      <c r="N75" s="36"/>
      <c r="O75" s="36"/>
      <c r="P75" s="36"/>
      <c r="Q75" s="36"/>
      <c r="R75" s="36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  <c r="AF75" s="36"/>
      <c r="AG75" s="36"/>
      <c r="AH75" s="36"/>
      <c r="AI75" s="36"/>
      <c r="AJ75" s="36"/>
      <c r="AK75" s="36"/>
      <c r="AL75" s="36"/>
      <c r="AM75" s="36"/>
    </row>
    <row r="76" spans="1:39" x14ac:dyDescent="0.25">
      <c r="A76" s="36"/>
      <c r="B76" s="36"/>
      <c r="C76" s="36"/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36"/>
      <c r="O76" s="36"/>
      <c r="P76" s="36"/>
      <c r="Q76" s="36"/>
      <c r="R76" s="36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  <c r="AF76" s="36"/>
      <c r="AG76" s="36"/>
      <c r="AH76" s="36"/>
      <c r="AI76" s="36"/>
      <c r="AJ76" s="36"/>
      <c r="AK76" s="36"/>
      <c r="AL76" s="36"/>
      <c r="AM76" s="36"/>
    </row>
    <row r="77" spans="1:39" x14ac:dyDescent="0.25">
      <c r="A77" s="36"/>
      <c r="B77" s="36"/>
      <c r="C77" s="36"/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36"/>
      <c r="O77" s="36"/>
      <c r="P77" s="36"/>
      <c r="Q77" s="36"/>
      <c r="R77" s="36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  <c r="AF77" s="36"/>
      <c r="AG77" s="36"/>
      <c r="AH77" s="36"/>
      <c r="AI77" s="36"/>
      <c r="AJ77" s="36"/>
      <c r="AK77" s="36"/>
      <c r="AL77" s="36"/>
      <c r="AM77" s="36"/>
    </row>
    <row r="78" spans="1:39" x14ac:dyDescent="0.25">
      <c r="A78" s="36"/>
      <c r="B78" s="36"/>
      <c r="C78" s="36"/>
      <c r="D78" s="36"/>
      <c r="E78" s="36"/>
      <c r="F78" s="36"/>
      <c r="G78" s="36"/>
      <c r="H78" s="36"/>
      <c r="I78" s="36"/>
      <c r="J78" s="36"/>
      <c r="K78" s="36"/>
      <c r="L78" s="36"/>
      <c r="M78" s="36"/>
      <c r="N78" s="36"/>
      <c r="O78" s="36"/>
      <c r="P78" s="36"/>
      <c r="Q78" s="36"/>
      <c r="R78" s="36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  <c r="AF78" s="36"/>
      <c r="AG78" s="36"/>
      <c r="AH78" s="36"/>
      <c r="AI78" s="36"/>
      <c r="AJ78" s="36"/>
      <c r="AK78" s="36"/>
      <c r="AL78" s="36"/>
      <c r="AM78" s="36"/>
    </row>
    <row r="79" spans="1:39" x14ac:dyDescent="0.25">
      <c r="A79" s="36"/>
      <c r="B79" s="36"/>
      <c r="C79" s="36"/>
      <c r="D79" s="36"/>
      <c r="E79" s="36"/>
      <c r="F79" s="36"/>
      <c r="G79" s="36"/>
      <c r="H79" s="36"/>
      <c r="I79" s="36"/>
      <c r="J79" s="36"/>
      <c r="K79" s="36"/>
      <c r="L79" s="36"/>
      <c r="M79" s="36"/>
      <c r="N79" s="36"/>
      <c r="O79" s="36"/>
      <c r="P79" s="36"/>
      <c r="Q79" s="36"/>
      <c r="R79" s="36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  <c r="AF79" s="36"/>
      <c r="AG79" s="36"/>
      <c r="AH79" s="36"/>
      <c r="AI79" s="36"/>
      <c r="AJ79" s="36"/>
      <c r="AK79" s="36"/>
      <c r="AL79" s="36"/>
      <c r="AM79" s="36"/>
    </row>
    <row r="80" spans="1:39" x14ac:dyDescent="0.25">
      <c r="A80" s="36"/>
      <c r="B80" s="36"/>
      <c r="C80" s="36"/>
      <c r="D80" s="36"/>
      <c r="E80" s="36"/>
      <c r="F80" s="36"/>
      <c r="G80" s="36"/>
      <c r="H80" s="36"/>
      <c r="I80" s="36"/>
      <c r="J80" s="36"/>
      <c r="K80" s="36"/>
      <c r="L80" s="36"/>
      <c r="M80" s="36"/>
      <c r="N80" s="36"/>
      <c r="O80" s="36"/>
      <c r="P80" s="36"/>
      <c r="Q80" s="36"/>
      <c r="R80" s="36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  <c r="AF80" s="36"/>
      <c r="AG80" s="36"/>
      <c r="AH80" s="36"/>
      <c r="AI80" s="36"/>
      <c r="AJ80" s="36"/>
      <c r="AK80" s="36"/>
      <c r="AL80" s="36"/>
      <c r="AM80" s="36"/>
    </row>
    <row r="81" spans="1:39" x14ac:dyDescent="0.25">
      <c r="A81" s="36"/>
      <c r="B81" s="36"/>
      <c r="C81" s="36"/>
      <c r="D81" s="36"/>
      <c r="E81" s="36"/>
      <c r="F81" s="36"/>
      <c r="G81" s="36"/>
      <c r="H81" s="36"/>
      <c r="I81" s="36"/>
      <c r="J81" s="36"/>
      <c r="K81" s="36"/>
      <c r="L81" s="36"/>
      <c r="M81" s="36"/>
      <c r="N81" s="36"/>
      <c r="O81" s="36"/>
      <c r="P81" s="36"/>
      <c r="Q81" s="36"/>
      <c r="R81" s="36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  <c r="AF81" s="36"/>
      <c r="AG81" s="36"/>
      <c r="AH81" s="36"/>
      <c r="AI81" s="36"/>
      <c r="AJ81" s="36"/>
      <c r="AK81" s="36"/>
      <c r="AL81" s="36"/>
      <c r="AM81" s="36"/>
    </row>
    <row r="82" spans="1:39" x14ac:dyDescent="0.25">
      <c r="A82" s="36"/>
      <c r="B82" s="36"/>
      <c r="C82" s="36"/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  <c r="AF82" s="36"/>
      <c r="AG82" s="36"/>
      <c r="AH82" s="36"/>
      <c r="AI82" s="36"/>
      <c r="AJ82" s="36"/>
      <c r="AK82" s="36"/>
      <c r="AL82" s="36"/>
      <c r="AM82" s="36"/>
    </row>
    <row r="83" spans="1:39" x14ac:dyDescent="0.25">
      <c r="A83" s="36"/>
      <c r="B83" s="36"/>
      <c r="C83" s="36"/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6"/>
      <c r="O83" s="36"/>
      <c r="P83" s="36"/>
      <c r="Q83" s="36"/>
      <c r="R83" s="36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  <c r="AF83" s="36"/>
      <c r="AG83" s="36"/>
      <c r="AH83" s="36"/>
      <c r="AI83" s="36"/>
      <c r="AJ83" s="36"/>
      <c r="AK83" s="36"/>
      <c r="AL83" s="36"/>
      <c r="AM83" s="36"/>
    </row>
    <row r="84" spans="1:39" x14ac:dyDescent="0.25">
      <c r="A84" s="36"/>
      <c r="B84" s="36"/>
      <c r="C84" s="36"/>
      <c r="D84" s="36"/>
      <c r="E84" s="36"/>
      <c r="F84" s="36"/>
      <c r="G84" s="36"/>
      <c r="H84" s="36"/>
      <c r="I84" s="36"/>
      <c r="J84" s="36"/>
      <c r="K84" s="36"/>
      <c r="L84" s="36"/>
      <c r="M84" s="36"/>
      <c r="N84" s="36"/>
      <c r="O84" s="36"/>
      <c r="P84" s="36"/>
      <c r="Q84" s="36"/>
      <c r="R84" s="36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  <c r="AF84" s="36"/>
      <c r="AG84" s="36"/>
      <c r="AH84" s="36"/>
      <c r="AI84" s="36"/>
      <c r="AJ84" s="36"/>
      <c r="AK84" s="36"/>
      <c r="AL84" s="36"/>
      <c r="AM84" s="36"/>
    </row>
    <row r="85" spans="1:39" x14ac:dyDescent="0.25">
      <c r="A85" s="36"/>
      <c r="B85" s="36"/>
      <c r="C85" s="36"/>
      <c r="D85" s="36"/>
      <c r="E85" s="36"/>
      <c r="F85" s="36"/>
      <c r="G85" s="36"/>
      <c r="H85" s="36"/>
      <c r="I85" s="36"/>
      <c r="J85" s="36"/>
      <c r="K85" s="36"/>
      <c r="L85" s="36"/>
      <c r="M85" s="36"/>
      <c r="N85" s="36"/>
      <c r="O85" s="36"/>
      <c r="P85" s="36"/>
      <c r="Q85" s="36"/>
      <c r="R85" s="36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  <c r="AF85" s="36"/>
      <c r="AG85" s="36"/>
      <c r="AH85" s="36"/>
      <c r="AI85" s="36"/>
      <c r="AJ85" s="36"/>
      <c r="AK85" s="36"/>
      <c r="AL85" s="36"/>
      <c r="AM85" s="36"/>
    </row>
    <row r="86" spans="1:39" x14ac:dyDescent="0.25">
      <c r="A86" s="36"/>
      <c r="B86" s="36"/>
      <c r="C86" s="36"/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36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  <c r="AF86" s="36"/>
      <c r="AG86" s="36"/>
      <c r="AH86" s="36"/>
      <c r="AI86" s="36"/>
      <c r="AJ86" s="36"/>
      <c r="AK86" s="36"/>
      <c r="AL86" s="36"/>
      <c r="AM86" s="36"/>
    </row>
    <row r="87" spans="1:39" x14ac:dyDescent="0.25">
      <c r="A87" s="36"/>
      <c r="B87" s="36"/>
      <c r="C87" s="36"/>
      <c r="D87" s="36"/>
      <c r="E87" s="36"/>
      <c r="F87" s="36"/>
      <c r="G87" s="36"/>
      <c r="H87" s="36"/>
      <c r="I87" s="36"/>
      <c r="J87" s="36"/>
      <c r="K87" s="36"/>
      <c r="L87" s="36"/>
      <c r="M87" s="36"/>
      <c r="N87" s="36"/>
      <c r="O87" s="36"/>
      <c r="P87" s="36"/>
      <c r="Q87" s="36"/>
      <c r="R87" s="36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  <c r="AF87" s="36"/>
      <c r="AG87" s="36"/>
      <c r="AH87" s="36"/>
      <c r="AI87" s="36"/>
      <c r="AJ87" s="36"/>
      <c r="AK87" s="36"/>
      <c r="AL87" s="36"/>
      <c r="AM87" s="36"/>
    </row>
    <row r="88" spans="1:39" x14ac:dyDescent="0.25">
      <c r="A88" s="36"/>
      <c r="B88" s="36"/>
      <c r="C88" s="36"/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36"/>
      <c r="O88" s="36"/>
      <c r="P88" s="36"/>
      <c r="Q88" s="36"/>
      <c r="R88" s="36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F88" s="36"/>
      <c r="AG88" s="36"/>
      <c r="AH88" s="36"/>
      <c r="AI88" s="36"/>
      <c r="AJ88" s="36"/>
      <c r="AK88" s="36"/>
      <c r="AL88" s="36"/>
      <c r="AM88" s="36"/>
    </row>
    <row r="89" spans="1:39" x14ac:dyDescent="0.25">
      <c r="A89" s="36"/>
      <c r="B89" s="36"/>
      <c r="C89" s="36"/>
      <c r="D89" s="36"/>
      <c r="E89" s="36"/>
      <c r="F89" s="36"/>
      <c r="G89" s="36"/>
      <c r="H89" s="36"/>
      <c r="I89" s="36"/>
      <c r="J89" s="36"/>
      <c r="K89" s="36"/>
      <c r="L89" s="36"/>
      <c r="M89" s="36"/>
      <c r="N89" s="36"/>
      <c r="O89" s="36"/>
      <c r="P89" s="36"/>
      <c r="Q89" s="36"/>
      <c r="R89" s="36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F89" s="36"/>
      <c r="AG89" s="36"/>
      <c r="AH89" s="36"/>
      <c r="AI89" s="36"/>
      <c r="AJ89" s="36"/>
      <c r="AK89" s="36"/>
      <c r="AL89" s="36"/>
      <c r="AM89" s="36"/>
    </row>
    <row r="90" spans="1:39" x14ac:dyDescent="0.25">
      <c r="A90" s="36"/>
      <c r="B90" s="36"/>
      <c r="C90" s="36"/>
      <c r="D90" s="36"/>
      <c r="E90" s="36"/>
      <c r="F90" s="36"/>
      <c r="G90" s="36"/>
      <c r="H90" s="36"/>
      <c r="I90" s="36"/>
      <c r="J90" s="36"/>
      <c r="K90" s="36"/>
      <c r="L90" s="36"/>
      <c r="M90" s="36"/>
      <c r="N90" s="36"/>
      <c r="O90" s="36"/>
      <c r="P90" s="36"/>
      <c r="Q90" s="36"/>
      <c r="R90" s="36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F90" s="36"/>
      <c r="AG90" s="36"/>
      <c r="AH90" s="36"/>
      <c r="AI90" s="36"/>
      <c r="AJ90" s="36"/>
      <c r="AK90" s="36"/>
      <c r="AL90" s="36"/>
      <c r="AM90" s="36"/>
    </row>
    <row r="91" spans="1:39" x14ac:dyDescent="0.25">
      <c r="A91" s="36"/>
      <c r="B91" s="36"/>
      <c r="C91" s="36"/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6"/>
      <c r="O91" s="36"/>
      <c r="P91" s="36"/>
      <c r="Q91" s="36"/>
      <c r="R91" s="36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F91" s="36"/>
      <c r="AG91" s="36"/>
      <c r="AH91" s="36"/>
      <c r="AI91" s="36"/>
      <c r="AJ91" s="36"/>
      <c r="AK91" s="36"/>
      <c r="AL91" s="36"/>
      <c r="AM91" s="36"/>
    </row>
    <row r="92" spans="1:39" x14ac:dyDescent="0.25">
      <c r="A92" s="36"/>
      <c r="B92" s="36"/>
      <c r="C92" s="36"/>
      <c r="D92" s="36"/>
      <c r="E92" s="36"/>
      <c r="F92" s="36"/>
      <c r="G92" s="36"/>
      <c r="H92" s="36"/>
      <c r="I92" s="36"/>
      <c r="J92" s="36"/>
      <c r="K92" s="36"/>
      <c r="L92" s="36"/>
      <c r="M92" s="36"/>
      <c r="N92" s="36"/>
      <c r="O92" s="36"/>
      <c r="P92" s="36"/>
      <c r="Q92" s="36"/>
      <c r="R92" s="36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  <c r="AF92" s="36"/>
      <c r="AG92" s="36"/>
      <c r="AH92" s="36"/>
      <c r="AI92" s="36"/>
      <c r="AJ92" s="36"/>
      <c r="AK92" s="36"/>
      <c r="AL92" s="36"/>
      <c r="AM92" s="36"/>
    </row>
    <row r="93" spans="1:39" x14ac:dyDescent="0.25">
      <c r="A93" s="36"/>
      <c r="B93" s="36"/>
      <c r="C93" s="36"/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36"/>
      <c r="O93" s="36"/>
      <c r="P93" s="36"/>
      <c r="Q93" s="36"/>
      <c r="R93" s="36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F93" s="36"/>
      <c r="AG93" s="36"/>
      <c r="AH93" s="36"/>
      <c r="AI93" s="36"/>
      <c r="AJ93" s="36"/>
      <c r="AK93" s="36"/>
      <c r="AL93" s="36"/>
      <c r="AM93" s="36"/>
    </row>
    <row r="94" spans="1:39" x14ac:dyDescent="0.25">
      <c r="A94" s="36"/>
      <c r="B94" s="36"/>
      <c r="C94" s="36"/>
      <c r="D94" s="36"/>
      <c r="E94" s="36"/>
      <c r="F94" s="36"/>
      <c r="G94" s="36"/>
      <c r="H94" s="36"/>
      <c r="I94" s="36"/>
      <c r="J94" s="36"/>
      <c r="K94" s="36"/>
      <c r="L94" s="36"/>
      <c r="M94" s="36"/>
      <c r="N94" s="36"/>
      <c r="O94" s="36"/>
      <c r="P94" s="36"/>
      <c r="Q94" s="36"/>
      <c r="R94" s="36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F94" s="36"/>
      <c r="AG94" s="36"/>
      <c r="AH94" s="36"/>
      <c r="AI94" s="36"/>
      <c r="AJ94" s="36"/>
      <c r="AK94" s="36"/>
      <c r="AL94" s="36"/>
      <c r="AM94" s="36"/>
    </row>
    <row r="95" spans="1:39" x14ac:dyDescent="0.25">
      <c r="A95" s="36"/>
      <c r="B95" s="36"/>
      <c r="C95" s="36"/>
      <c r="D95" s="36"/>
      <c r="E95" s="36"/>
      <c r="F95" s="36"/>
      <c r="G95" s="36"/>
      <c r="H95" s="36"/>
      <c r="I95" s="36"/>
      <c r="J95" s="36"/>
      <c r="K95" s="36"/>
      <c r="L95" s="36"/>
      <c r="M95" s="36"/>
      <c r="N95" s="36"/>
      <c r="O95" s="36"/>
      <c r="P95" s="36"/>
      <c r="Q95" s="36"/>
      <c r="R95" s="36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F95" s="36"/>
      <c r="AG95" s="36"/>
      <c r="AH95" s="36"/>
      <c r="AI95" s="36"/>
      <c r="AJ95" s="36"/>
      <c r="AK95" s="36"/>
      <c r="AL95" s="36"/>
      <c r="AM95" s="36"/>
    </row>
    <row r="96" spans="1:39" x14ac:dyDescent="0.25">
      <c r="A96" s="36"/>
      <c r="B96" s="36"/>
      <c r="C96" s="36"/>
      <c r="D96" s="36"/>
      <c r="E96" s="36"/>
      <c r="F96" s="36"/>
      <c r="G96" s="36"/>
      <c r="H96" s="36"/>
      <c r="I96" s="36"/>
      <c r="J96" s="36"/>
      <c r="K96" s="36"/>
      <c r="L96" s="36"/>
      <c r="M96" s="36"/>
      <c r="N96" s="36"/>
      <c r="O96" s="36"/>
      <c r="P96" s="36"/>
      <c r="Q96" s="36"/>
      <c r="R96" s="36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F96" s="36"/>
      <c r="AG96" s="36"/>
      <c r="AH96" s="36"/>
      <c r="AI96" s="36"/>
      <c r="AJ96" s="36"/>
      <c r="AK96" s="36"/>
      <c r="AL96" s="36"/>
      <c r="AM96" s="36"/>
    </row>
    <row r="97" spans="1:39" x14ac:dyDescent="0.25">
      <c r="A97" s="36"/>
      <c r="B97" s="36"/>
      <c r="C97" s="36"/>
      <c r="D97" s="36"/>
      <c r="E97" s="36"/>
      <c r="F97" s="36"/>
      <c r="G97" s="36"/>
      <c r="H97" s="36"/>
      <c r="I97" s="36"/>
      <c r="J97" s="36"/>
      <c r="K97" s="36"/>
      <c r="L97" s="36"/>
      <c r="M97" s="36"/>
      <c r="N97" s="36"/>
      <c r="O97" s="36"/>
      <c r="P97" s="36"/>
      <c r="Q97" s="36"/>
      <c r="R97" s="36"/>
      <c r="S97" s="36"/>
      <c r="T97" s="36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F97" s="36"/>
      <c r="AG97" s="36"/>
      <c r="AH97" s="36"/>
      <c r="AI97" s="36"/>
      <c r="AJ97" s="36"/>
      <c r="AK97" s="36"/>
      <c r="AL97" s="36"/>
      <c r="AM97" s="36"/>
    </row>
    <row r="98" spans="1:39" x14ac:dyDescent="0.25">
      <c r="A98" s="36"/>
      <c r="B98" s="36"/>
      <c r="C98" s="36"/>
      <c r="D98" s="36"/>
      <c r="E98" s="36"/>
      <c r="F98" s="36"/>
      <c r="G98" s="36"/>
      <c r="H98" s="36"/>
      <c r="I98" s="36"/>
      <c r="J98" s="36"/>
      <c r="K98" s="36"/>
      <c r="L98" s="36"/>
      <c r="M98" s="36"/>
      <c r="N98" s="36"/>
      <c r="O98" s="36"/>
      <c r="P98" s="36"/>
      <c r="Q98" s="36"/>
      <c r="R98" s="36"/>
      <c r="S98" s="36"/>
      <c r="T98" s="36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F98" s="36"/>
      <c r="AG98" s="36"/>
      <c r="AH98" s="36"/>
      <c r="AI98" s="36"/>
      <c r="AJ98" s="36"/>
      <c r="AK98" s="36"/>
      <c r="AL98" s="36"/>
      <c r="AM98" s="36"/>
    </row>
    <row r="99" spans="1:39" x14ac:dyDescent="0.25">
      <c r="A99" s="36"/>
      <c r="B99" s="36"/>
      <c r="C99" s="36"/>
      <c r="D99" s="36"/>
      <c r="E99" s="36"/>
      <c r="F99" s="36"/>
      <c r="G99" s="36"/>
      <c r="H99" s="36"/>
      <c r="I99" s="36"/>
      <c r="J99" s="36"/>
      <c r="K99" s="36"/>
      <c r="L99" s="36"/>
      <c r="M99" s="36"/>
      <c r="N99" s="36"/>
      <c r="O99" s="36"/>
      <c r="P99" s="36"/>
      <c r="Q99" s="36"/>
      <c r="R99" s="36"/>
      <c r="S99" s="36"/>
      <c r="T99" s="36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F99" s="36"/>
      <c r="AG99" s="36"/>
      <c r="AH99" s="36"/>
      <c r="AI99" s="36"/>
      <c r="AJ99" s="36"/>
      <c r="AK99" s="36"/>
      <c r="AL99" s="36"/>
      <c r="AM99" s="36"/>
    </row>
    <row r="100" spans="1:39" x14ac:dyDescent="0.25">
      <c r="A100" s="36"/>
      <c r="B100" s="36"/>
      <c r="C100" s="36"/>
      <c r="D100" s="36"/>
      <c r="E100" s="36"/>
      <c r="F100" s="36"/>
      <c r="G100" s="36"/>
      <c r="H100" s="36"/>
      <c r="I100" s="36"/>
      <c r="J100" s="36"/>
      <c r="K100" s="36"/>
      <c r="L100" s="36"/>
      <c r="M100" s="36"/>
      <c r="N100" s="36"/>
      <c r="O100" s="36"/>
      <c r="P100" s="36"/>
      <c r="Q100" s="36"/>
      <c r="R100" s="36"/>
      <c r="S100" s="36"/>
      <c r="T100" s="36"/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F100" s="36"/>
      <c r="AG100" s="36"/>
      <c r="AH100" s="36"/>
      <c r="AI100" s="36"/>
      <c r="AJ100" s="36"/>
      <c r="AK100" s="36"/>
      <c r="AL100" s="36"/>
      <c r="AM100" s="36"/>
    </row>
    <row r="101" spans="1:39" x14ac:dyDescent="0.25">
      <c r="A101" s="36"/>
      <c r="B101" s="36"/>
      <c r="C101" s="36"/>
      <c r="D101" s="36"/>
      <c r="E101" s="36"/>
      <c r="F101" s="36"/>
      <c r="G101" s="36"/>
      <c r="H101" s="36"/>
      <c r="I101" s="36"/>
      <c r="J101" s="36"/>
      <c r="K101" s="36"/>
      <c r="L101" s="36"/>
      <c r="M101" s="36"/>
      <c r="N101" s="36"/>
      <c r="O101" s="36"/>
      <c r="P101" s="36"/>
      <c r="Q101" s="36"/>
      <c r="R101" s="36"/>
      <c r="S101" s="36"/>
      <c r="T101" s="36"/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  <c r="AF101" s="36"/>
      <c r="AG101" s="36"/>
      <c r="AH101" s="36"/>
      <c r="AI101" s="36"/>
      <c r="AJ101" s="36"/>
      <c r="AK101" s="36"/>
      <c r="AL101" s="36"/>
      <c r="AM101" s="36"/>
    </row>
    <row r="102" spans="1:39" x14ac:dyDescent="0.25">
      <c r="A102" s="36"/>
      <c r="B102" s="36"/>
      <c r="C102" s="36"/>
      <c r="D102" s="36"/>
      <c r="E102" s="36"/>
      <c r="F102" s="36"/>
      <c r="G102" s="36"/>
      <c r="H102" s="36"/>
      <c r="I102" s="36"/>
      <c r="J102" s="36"/>
      <c r="K102" s="36"/>
      <c r="L102" s="36"/>
      <c r="M102" s="36"/>
      <c r="N102" s="36"/>
      <c r="O102" s="36"/>
      <c r="P102" s="36"/>
      <c r="Q102" s="36"/>
      <c r="R102" s="36"/>
      <c r="S102" s="36"/>
      <c r="T102" s="36"/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F102" s="36"/>
      <c r="AG102" s="36"/>
      <c r="AH102" s="36"/>
      <c r="AI102" s="36"/>
      <c r="AJ102" s="36"/>
      <c r="AK102" s="36"/>
      <c r="AL102" s="36"/>
      <c r="AM102" s="36"/>
    </row>
    <row r="103" spans="1:39" x14ac:dyDescent="0.25">
      <c r="A103" s="36"/>
      <c r="B103" s="36"/>
      <c r="C103" s="36"/>
      <c r="D103" s="36"/>
      <c r="E103" s="36"/>
      <c r="F103" s="36"/>
      <c r="G103" s="36"/>
      <c r="H103" s="36"/>
      <c r="I103" s="36"/>
      <c r="J103" s="36"/>
      <c r="K103" s="36"/>
      <c r="L103" s="36"/>
      <c r="M103" s="36"/>
      <c r="N103" s="36"/>
      <c r="O103" s="36"/>
      <c r="P103" s="36"/>
      <c r="Q103" s="36"/>
      <c r="R103" s="36"/>
      <c r="S103" s="36"/>
      <c r="T103" s="36"/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  <c r="AF103" s="36"/>
      <c r="AG103" s="36"/>
      <c r="AH103" s="36"/>
      <c r="AI103" s="36"/>
      <c r="AJ103" s="36"/>
      <c r="AK103" s="36"/>
      <c r="AL103" s="36"/>
      <c r="AM103" s="36"/>
    </row>
    <row r="104" spans="1:39" x14ac:dyDescent="0.25">
      <c r="A104" s="36"/>
      <c r="B104" s="36"/>
      <c r="C104" s="36"/>
      <c r="D104" s="36"/>
      <c r="E104" s="36"/>
      <c r="F104" s="36"/>
      <c r="G104" s="36"/>
      <c r="H104" s="36"/>
      <c r="I104" s="36"/>
      <c r="J104" s="36"/>
      <c r="K104" s="36"/>
      <c r="L104" s="36"/>
      <c r="M104" s="36"/>
      <c r="N104" s="36"/>
      <c r="O104" s="36"/>
      <c r="P104" s="36"/>
      <c r="Q104" s="36"/>
      <c r="R104" s="36"/>
      <c r="S104" s="36"/>
      <c r="T104" s="36"/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  <c r="AF104" s="36"/>
      <c r="AG104" s="36"/>
      <c r="AH104" s="36"/>
      <c r="AI104" s="36"/>
      <c r="AJ104" s="36"/>
      <c r="AK104" s="36"/>
      <c r="AL104" s="36"/>
      <c r="AM104" s="36"/>
    </row>
    <row r="105" spans="1:39" x14ac:dyDescent="0.25">
      <c r="A105" s="36"/>
      <c r="B105" s="36"/>
      <c r="C105" s="36"/>
      <c r="D105" s="36"/>
      <c r="E105" s="36"/>
      <c r="F105" s="36"/>
      <c r="G105" s="36"/>
      <c r="H105" s="36"/>
      <c r="I105" s="36"/>
      <c r="J105" s="36"/>
      <c r="K105" s="36"/>
      <c r="L105" s="36"/>
      <c r="M105" s="36"/>
      <c r="N105" s="36"/>
      <c r="O105" s="36"/>
      <c r="P105" s="36"/>
      <c r="Q105" s="36"/>
      <c r="R105" s="36"/>
      <c r="S105" s="36"/>
      <c r="T105" s="36"/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  <c r="AF105" s="36"/>
      <c r="AG105" s="36"/>
      <c r="AH105" s="36"/>
      <c r="AI105" s="36"/>
      <c r="AJ105" s="36"/>
      <c r="AK105" s="36"/>
      <c r="AL105" s="36"/>
      <c r="AM105" s="36"/>
    </row>
    <row r="106" spans="1:39" x14ac:dyDescent="0.25">
      <c r="A106" s="36"/>
      <c r="B106" s="36"/>
      <c r="C106" s="36"/>
      <c r="D106" s="36"/>
      <c r="E106" s="36"/>
      <c r="F106" s="36"/>
      <c r="G106" s="36"/>
      <c r="H106" s="36"/>
      <c r="I106" s="36"/>
      <c r="J106" s="36"/>
      <c r="K106" s="36"/>
      <c r="L106" s="36"/>
      <c r="M106" s="36"/>
      <c r="N106" s="36"/>
      <c r="O106" s="36"/>
      <c r="P106" s="36"/>
      <c r="Q106" s="36"/>
      <c r="R106" s="36"/>
      <c r="S106" s="36"/>
      <c r="T106" s="36"/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  <c r="AF106" s="36"/>
      <c r="AG106" s="36"/>
      <c r="AH106" s="36"/>
      <c r="AI106" s="36"/>
      <c r="AJ106" s="36"/>
      <c r="AK106" s="36"/>
      <c r="AL106" s="36"/>
      <c r="AM106" s="36"/>
    </row>
    <row r="107" spans="1:39" x14ac:dyDescent="0.25">
      <c r="A107" s="36"/>
      <c r="B107" s="36"/>
      <c r="C107" s="36"/>
      <c r="D107" s="36"/>
      <c r="E107" s="36"/>
      <c r="F107" s="36"/>
      <c r="G107" s="36"/>
      <c r="H107" s="36"/>
      <c r="I107" s="36"/>
      <c r="J107" s="36"/>
      <c r="K107" s="36"/>
      <c r="L107" s="36"/>
      <c r="M107" s="36"/>
      <c r="N107" s="36"/>
      <c r="O107" s="36"/>
      <c r="P107" s="36"/>
      <c r="Q107" s="36"/>
      <c r="R107" s="36"/>
      <c r="S107" s="36"/>
      <c r="T107" s="36"/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  <c r="AF107" s="36"/>
      <c r="AG107" s="36"/>
      <c r="AH107" s="36"/>
      <c r="AI107" s="36"/>
      <c r="AJ107" s="36"/>
      <c r="AK107" s="36"/>
      <c r="AL107" s="36"/>
      <c r="AM107" s="36"/>
    </row>
    <row r="108" spans="1:39" x14ac:dyDescent="0.25">
      <c r="A108" s="36"/>
      <c r="B108" s="36"/>
      <c r="C108" s="36"/>
      <c r="D108" s="36"/>
      <c r="E108" s="36"/>
      <c r="F108" s="36"/>
      <c r="G108" s="36"/>
      <c r="H108" s="36"/>
      <c r="I108" s="36"/>
      <c r="J108" s="36"/>
      <c r="K108" s="36"/>
      <c r="L108" s="36"/>
      <c r="M108" s="36"/>
      <c r="N108" s="36"/>
      <c r="O108" s="36"/>
      <c r="P108" s="36"/>
      <c r="Q108" s="36"/>
      <c r="R108" s="36"/>
      <c r="S108" s="36"/>
      <c r="T108" s="36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  <c r="AF108" s="36"/>
      <c r="AG108" s="36"/>
      <c r="AH108" s="36"/>
      <c r="AI108" s="36"/>
      <c r="AJ108" s="36"/>
      <c r="AK108" s="36"/>
      <c r="AL108" s="36"/>
      <c r="AM108" s="36"/>
    </row>
    <row r="109" spans="1:39" x14ac:dyDescent="0.25">
      <c r="A109" s="36"/>
      <c r="B109" s="36"/>
      <c r="C109" s="36"/>
      <c r="D109" s="36"/>
      <c r="E109" s="36"/>
      <c r="F109" s="36"/>
      <c r="G109" s="36"/>
      <c r="H109" s="36"/>
      <c r="I109" s="36"/>
      <c r="J109" s="36"/>
      <c r="K109" s="36"/>
      <c r="L109" s="36"/>
      <c r="M109" s="36"/>
      <c r="N109" s="36"/>
      <c r="O109" s="36"/>
      <c r="P109" s="36"/>
      <c r="Q109" s="36"/>
      <c r="R109" s="36"/>
      <c r="S109" s="36"/>
      <c r="T109" s="36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  <c r="AF109" s="36"/>
      <c r="AG109" s="36"/>
      <c r="AH109" s="36"/>
      <c r="AI109" s="36"/>
      <c r="AJ109" s="36"/>
      <c r="AK109" s="36"/>
      <c r="AL109" s="36"/>
      <c r="AM109" s="36"/>
    </row>
    <row r="110" spans="1:39" x14ac:dyDescent="0.25">
      <c r="A110" s="36"/>
      <c r="B110" s="36"/>
      <c r="C110" s="36"/>
      <c r="D110" s="36"/>
      <c r="E110" s="36"/>
      <c r="F110" s="36"/>
      <c r="G110" s="36"/>
      <c r="H110" s="36"/>
      <c r="I110" s="36"/>
      <c r="J110" s="36"/>
      <c r="K110" s="36"/>
      <c r="L110" s="36"/>
      <c r="M110" s="36"/>
      <c r="N110" s="36"/>
      <c r="O110" s="36"/>
      <c r="P110" s="36"/>
      <c r="Q110" s="36"/>
      <c r="R110" s="36"/>
      <c r="S110" s="36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  <c r="AF110" s="36"/>
      <c r="AG110" s="36"/>
      <c r="AH110" s="36"/>
      <c r="AI110" s="36"/>
      <c r="AJ110" s="36"/>
      <c r="AK110" s="36"/>
      <c r="AL110" s="36"/>
      <c r="AM110" s="36"/>
    </row>
    <row r="111" spans="1:39" x14ac:dyDescent="0.25">
      <c r="A111" s="36"/>
      <c r="B111" s="36"/>
      <c r="C111" s="36"/>
      <c r="D111" s="36"/>
      <c r="E111" s="36"/>
      <c r="F111" s="36"/>
      <c r="G111" s="36"/>
      <c r="H111" s="36"/>
      <c r="I111" s="36"/>
      <c r="J111" s="36"/>
      <c r="K111" s="36"/>
      <c r="L111" s="36"/>
      <c r="M111" s="36"/>
      <c r="N111" s="36"/>
      <c r="O111" s="36"/>
      <c r="P111" s="36"/>
      <c r="Q111" s="36"/>
      <c r="R111" s="36"/>
      <c r="S111" s="36"/>
      <c r="T111" s="36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  <c r="AF111" s="36"/>
      <c r="AG111" s="36"/>
      <c r="AH111" s="36"/>
      <c r="AI111" s="36"/>
      <c r="AJ111" s="36"/>
      <c r="AK111" s="36"/>
      <c r="AL111" s="36"/>
      <c r="AM111" s="36"/>
    </row>
    <row r="112" spans="1:39" x14ac:dyDescent="0.25">
      <c r="A112" s="36"/>
      <c r="B112" s="36"/>
      <c r="C112" s="36"/>
      <c r="D112" s="36"/>
      <c r="E112" s="36"/>
      <c r="F112" s="36"/>
      <c r="G112" s="36"/>
      <c r="H112" s="36"/>
      <c r="I112" s="36"/>
      <c r="J112" s="36"/>
      <c r="K112" s="36"/>
      <c r="L112" s="36"/>
      <c r="M112" s="36"/>
      <c r="N112" s="36"/>
      <c r="O112" s="36"/>
      <c r="P112" s="36"/>
      <c r="Q112" s="36"/>
      <c r="R112" s="36"/>
      <c r="S112" s="36"/>
      <c r="T112" s="36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  <c r="AF112" s="36"/>
      <c r="AG112" s="36"/>
      <c r="AH112" s="36"/>
      <c r="AI112" s="36"/>
      <c r="AJ112" s="36"/>
      <c r="AK112" s="36"/>
      <c r="AL112" s="36"/>
      <c r="AM112" s="36"/>
    </row>
    <row r="113" spans="1:39" x14ac:dyDescent="0.25">
      <c r="A113" s="36"/>
      <c r="B113" s="36"/>
      <c r="C113" s="36"/>
      <c r="D113" s="36"/>
      <c r="E113" s="36"/>
      <c r="F113" s="36"/>
      <c r="G113" s="36"/>
      <c r="H113" s="36"/>
      <c r="I113" s="36"/>
      <c r="J113" s="36"/>
      <c r="K113" s="36"/>
      <c r="L113" s="36"/>
      <c r="M113" s="36"/>
      <c r="N113" s="36"/>
      <c r="O113" s="36"/>
      <c r="P113" s="36"/>
      <c r="Q113" s="36"/>
      <c r="R113" s="36"/>
      <c r="S113" s="36"/>
      <c r="T113" s="36"/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  <c r="AF113" s="36"/>
      <c r="AG113" s="36"/>
      <c r="AH113" s="36"/>
      <c r="AI113" s="36"/>
      <c r="AJ113" s="36"/>
      <c r="AK113" s="36"/>
      <c r="AL113" s="36"/>
      <c r="AM113" s="36"/>
    </row>
    <row r="114" spans="1:39" x14ac:dyDescent="0.25">
      <c r="A114" s="36"/>
      <c r="B114" s="36"/>
      <c r="C114" s="36"/>
      <c r="D114" s="36"/>
      <c r="E114" s="36"/>
      <c r="F114" s="36"/>
      <c r="G114" s="36"/>
      <c r="H114" s="36"/>
      <c r="I114" s="36"/>
      <c r="J114" s="36"/>
      <c r="K114" s="36"/>
      <c r="L114" s="36"/>
      <c r="M114" s="36"/>
      <c r="N114" s="36"/>
      <c r="O114" s="36"/>
      <c r="P114" s="36"/>
      <c r="Q114" s="36"/>
      <c r="R114" s="36"/>
      <c r="S114" s="36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  <c r="AF114" s="36"/>
      <c r="AG114" s="36"/>
      <c r="AH114" s="36"/>
      <c r="AI114" s="36"/>
      <c r="AJ114" s="36"/>
      <c r="AK114" s="36"/>
      <c r="AL114" s="36"/>
      <c r="AM114" s="36"/>
    </row>
    <row r="115" spans="1:39" x14ac:dyDescent="0.25">
      <c r="A115" s="36"/>
      <c r="B115" s="36"/>
      <c r="C115" s="36"/>
      <c r="D115" s="36"/>
      <c r="E115" s="36"/>
      <c r="F115" s="36"/>
      <c r="G115" s="36"/>
      <c r="H115" s="36"/>
      <c r="I115" s="36"/>
      <c r="J115" s="36"/>
      <c r="K115" s="36"/>
      <c r="L115" s="36"/>
      <c r="M115" s="36"/>
      <c r="N115" s="36"/>
      <c r="O115" s="36"/>
      <c r="P115" s="36"/>
      <c r="Q115" s="36"/>
      <c r="R115" s="36"/>
      <c r="S115" s="36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  <c r="AF115" s="36"/>
      <c r="AG115" s="36"/>
      <c r="AH115" s="36"/>
      <c r="AI115" s="36"/>
      <c r="AJ115" s="36"/>
      <c r="AK115" s="36"/>
      <c r="AL115" s="36"/>
      <c r="AM115" s="36"/>
    </row>
    <row r="116" spans="1:39" x14ac:dyDescent="0.25">
      <c r="A116" s="36"/>
      <c r="B116" s="36"/>
      <c r="C116" s="36"/>
      <c r="D116" s="36"/>
      <c r="E116" s="36"/>
      <c r="F116" s="36"/>
      <c r="G116" s="36"/>
      <c r="H116" s="36"/>
      <c r="I116" s="36"/>
      <c r="J116" s="36"/>
      <c r="K116" s="36"/>
      <c r="L116" s="36"/>
      <c r="M116" s="36"/>
      <c r="N116" s="36"/>
      <c r="O116" s="36"/>
      <c r="P116" s="36"/>
      <c r="Q116" s="36"/>
      <c r="R116" s="36"/>
      <c r="S116" s="36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  <c r="AF116" s="36"/>
      <c r="AG116" s="36"/>
      <c r="AH116" s="36"/>
      <c r="AI116" s="36"/>
      <c r="AJ116" s="36"/>
      <c r="AK116" s="36"/>
      <c r="AL116" s="36"/>
      <c r="AM116" s="36"/>
    </row>
    <row r="117" spans="1:39" x14ac:dyDescent="0.25">
      <c r="A117" s="36"/>
      <c r="B117" s="36"/>
      <c r="C117" s="36"/>
      <c r="D117" s="36"/>
      <c r="E117" s="36"/>
      <c r="F117" s="36"/>
      <c r="G117" s="36"/>
      <c r="H117" s="36"/>
      <c r="I117" s="36"/>
      <c r="J117" s="36"/>
      <c r="K117" s="36"/>
      <c r="L117" s="36"/>
      <c r="M117" s="36"/>
      <c r="N117" s="36"/>
      <c r="O117" s="36"/>
      <c r="P117" s="36"/>
      <c r="Q117" s="36"/>
      <c r="R117" s="36"/>
      <c r="S117" s="36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  <c r="AF117" s="36"/>
      <c r="AG117" s="36"/>
      <c r="AH117" s="36"/>
      <c r="AI117" s="36"/>
      <c r="AJ117" s="36"/>
      <c r="AK117" s="36"/>
      <c r="AL117" s="36"/>
      <c r="AM117" s="36"/>
    </row>
    <row r="118" spans="1:39" x14ac:dyDescent="0.25">
      <c r="A118" s="36"/>
      <c r="B118" s="36"/>
      <c r="C118" s="36"/>
      <c r="D118" s="36"/>
      <c r="E118" s="36"/>
      <c r="F118" s="36"/>
      <c r="G118" s="36"/>
      <c r="H118" s="36"/>
      <c r="I118" s="36"/>
      <c r="J118" s="36"/>
      <c r="K118" s="36"/>
      <c r="L118" s="36"/>
      <c r="M118" s="36"/>
      <c r="N118" s="36"/>
      <c r="O118" s="36"/>
      <c r="P118" s="36"/>
      <c r="Q118" s="36"/>
      <c r="R118" s="36"/>
      <c r="S118" s="36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  <c r="AF118" s="36"/>
      <c r="AG118" s="36"/>
      <c r="AH118" s="36"/>
      <c r="AI118" s="36"/>
      <c r="AJ118" s="36"/>
      <c r="AK118" s="36"/>
      <c r="AL118" s="36"/>
      <c r="AM118" s="36"/>
    </row>
    <row r="119" spans="1:39" x14ac:dyDescent="0.25">
      <c r="A119" s="36"/>
      <c r="B119" s="36"/>
      <c r="C119" s="36"/>
      <c r="D119" s="36"/>
      <c r="E119" s="36"/>
      <c r="F119" s="36"/>
      <c r="G119" s="36"/>
      <c r="H119" s="36"/>
      <c r="I119" s="36"/>
      <c r="J119" s="36"/>
      <c r="K119" s="36"/>
      <c r="L119" s="36"/>
      <c r="M119" s="36"/>
      <c r="N119" s="36"/>
      <c r="O119" s="36"/>
      <c r="P119" s="36"/>
      <c r="Q119" s="36"/>
      <c r="R119" s="36"/>
      <c r="S119" s="36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  <c r="AF119" s="36"/>
      <c r="AG119" s="36"/>
      <c r="AH119" s="36"/>
      <c r="AI119" s="36"/>
      <c r="AJ119" s="36"/>
      <c r="AK119" s="36"/>
      <c r="AL119" s="36"/>
      <c r="AM119" s="36"/>
    </row>
    <row r="120" spans="1:39" x14ac:dyDescent="0.25">
      <c r="A120" s="36"/>
      <c r="B120" s="36"/>
      <c r="C120" s="36"/>
      <c r="D120" s="36"/>
      <c r="E120" s="36"/>
      <c r="F120" s="36"/>
      <c r="G120" s="36"/>
      <c r="H120" s="36"/>
      <c r="I120" s="36"/>
      <c r="J120" s="36"/>
      <c r="K120" s="36"/>
      <c r="L120" s="36"/>
      <c r="M120" s="36"/>
      <c r="N120" s="36"/>
      <c r="O120" s="36"/>
      <c r="P120" s="36"/>
      <c r="Q120" s="36"/>
      <c r="R120" s="36"/>
      <c r="S120" s="36"/>
      <c r="T120" s="36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  <c r="AF120" s="36"/>
      <c r="AG120" s="36"/>
      <c r="AH120" s="36"/>
      <c r="AI120" s="36"/>
      <c r="AJ120" s="36"/>
      <c r="AK120" s="36"/>
      <c r="AL120" s="36"/>
      <c r="AM120" s="36"/>
    </row>
    <row r="121" spans="1:39" x14ac:dyDescent="0.25">
      <c r="A121" s="36"/>
      <c r="B121" s="36"/>
      <c r="C121" s="36"/>
      <c r="D121" s="36"/>
      <c r="E121" s="36"/>
      <c r="F121" s="36"/>
      <c r="G121" s="36"/>
      <c r="H121" s="36"/>
      <c r="I121" s="36"/>
      <c r="J121" s="36"/>
      <c r="K121" s="36"/>
      <c r="L121" s="36"/>
      <c r="M121" s="36"/>
      <c r="N121" s="36"/>
      <c r="O121" s="36"/>
      <c r="P121" s="36"/>
      <c r="Q121" s="36"/>
      <c r="R121" s="36"/>
      <c r="S121" s="36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  <c r="AF121" s="36"/>
      <c r="AG121" s="36"/>
      <c r="AH121" s="36"/>
      <c r="AI121" s="36"/>
      <c r="AJ121" s="36"/>
      <c r="AK121" s="36"/>
      <c r="AL121" s="36"/>
      <c r="AM121" s="36"/>
    </row>
    <row r="122" spans="1:39" x14ac:dyDescent="0.25">
      <c r="A122" s="36"/>
      <c r="B122" s="36"/>
      <c r="C122" s="36"/>
      <c r="D122" s="36"/>
      <c r="E122" s="36"/>
      <c r="F122" s="36"/>
      <c r="G122" s="36"/>
      <c r="H122" s="36"/>
      <c r="I122" s="36"/>
      <c r="J122" s="36"/>
      <c r="K122" s="36"/>
      <c r="L122" s="36"/>
      <c r="M122" s="36"/>
      <c r="N122" s="36"/>
      <c r="O122" s="36"/>
      <c r="P122" s="36"/>
      <c r="Q122" s="36"/>
      <c r="R122" s="36"/>
      <c r="S122" s="36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  <c r="AF122" s="36"/>
      <c r="AG122" s="36"/>
      <c r="AH122" s="36"/>
      <c r="AI122" s="36"/>
      <c r="AJ122" s="36"/>
      <c r="AK122" s="36"/>
      <c r="AL122" s="36"/>
      <c r="AM122" s="36"/>
    </row>
    <row r="123" spans="1:39" x14ac:dyDescent="0.25">
      <c r="A123" s="36"/>
      <c r="B123" s="36"/>
      <c r="C123" s="36"/>
      <c r="D123" s="36"/>
      <c r="E123" s="36"/>
      <c r="F123" s="36"/>
      <c r="G123" s="36"/>
      <c r="H123" s="36"/>
      <c r="I123" s="36"/>
      <c r="J123" s="36"/>
      <c r="K123" s="36"/>
      <c r="L123" s="36"/>
      <c r="M123" s="36"/>
      <c r="N123" s="36"/>
      <c r="O123" s="36"/>
      <c r="P123" s="36"/>
      <c r="Q123" s="36"/>
      <c r="R123" s="36"/>
      <c r="S123" s="36"/>
      <c r="T123" s="36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F123" s="36"/>
      <c r="AG123" s="36"/>
      <c r="AH123" s="36"/>
      <c r="AI123" s="36"/>
      <c r="AJ123" s="36"/>
      <c r="AK123" s="36"/>
      <c r="AL123" s="36"/>
      <c r="AM123" s="36"/>
    </row>
    <row r="124" spans="1:39" x14ac:dyDescent="0.25">
      <c r="A124" s="36"/>
      <c r="B124" s="36"/>
      <c r="C124" s="36"/>
      <c r="D124" s="36"/>
      <c r="E124" s="36"/>
      <c r="F124" s="36"/>
      <c r="G124" s="36"/>
      <c r="H124" s="36"/>
      <c r="I124" s="36"/>
      <c r="J124" s="36"/>
      <c r="K124" s="36"/>
      <c r="L124" s="36"/>
      <c r="M124" s="36"/>
      <c r="N124" s="36"/>
      <c r="O124" s="36"/>
      <c r="P124" s="36"/>
      <c r="Q124" s="36"/>
      <c r="R124" s="36"/>
      <c r="S124" s="36"/>
      <c r="T124" s="36"/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  <c r="AF124" s="36"/>
      <c r="AG124" s="36"/>
      <c r="AH124" s="36"/>
      <c r="AI124" s="36"/>
      <c r="AJ124" s="36"/>
      <c r="AK124" s="36"/>
      <c r="AL124" s="36"/>
      <c r="AM124" s="36"/>
    </row>
    <row r="125" spans="1:39" x14ac:dyDescent="0.25">
      <c r="A125" s="36"/>
      <c r="B125" s="36"/>
      <c r="C125" s="36"/>
      <c r="D125" s="36"/>
      <c r="E125" s="36"/>
      <c r="F125" s="36"/>
      <c r="G125" s="36"/>
      <c r="H125" s="36"/>
      <c r="I125" s="36"/>
      <c r="J125" s="36"/>
      <c r="K125" s="36"/>
      <c r="L125" s="36"/>
      <c r="M125" s="36"/>
      <c r="N125" s="36"/>
      <c r="O125" s="36"/>
      <c r="P125" s="36"/>
      <c r="Q125" s="36"/>
      <c r="R125" s="36"/>
      <c r="S125" s="36"/>
      <c r="T125" s="36"/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F125" s="36"/>
      <c r="AG125" s="36"/>
      <c r="AH125" s="36"/>
      <c r="AI125" s="36"/>
      <c r="AJ125" s="36"/>
      <c r="AK125" s="36"/>
      <c r="AL125" s="36"/>
      <c r="AM125" s="36"/>
    </row>
    <row r="126" spans="1:39" x14ac:dyDescent="0.25">
      <c r="A126" s="36"/>
      <c r="B126" s="36"/>
      <c r="C126" s="36"/>
      <c r="D126" s="36"/>
      <c r="E126" s="36"/>
      <c r="F126" s="36"/>
      <c r="G126" s="36"/>
      <c r="H126" s="36"/>
      <c r="I126" s="36"/>
      <c r="J126" s="36"/>
      <c r="K126" s="36"/>
      <c r="L126" s="36"/>
      <c r="M126" s="36"/>
      <c r="N126" s="36"/>
      <c r="O126" s="36"/>
      <c r="P126" s="36"/>
      <c r="Q126" s="36"/>
      <c r="R126" s="36"/>
      <c r="S126" s="36"/>
      <c r="T126" s="36"/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  <c r="AF126" s="36"/>
      <c r="AG126" s="36"/>
      <c r="AH126" s="36"/>
      <c r="AI126" s="36"/>
      <c r="AJ126" s="36"/>
      <c r="AK126" s="36"/>
      <c r="AL126" s="36"/>
      <c r="AM126" s="36"/>
    </row>
    <row r="127" spans="1:39" x14ac:dyDescent="0.25">
      <c r="A127" s="36"/>
      <c r="B127" s="36"/>
      <c r="C127" s="36"/>
      <c r="D127" s="36"/>
      <c r="E127" s="36"/>
      <c r="F127" s="36"/>
      <c r="G127" s="36"/>
      <c r="H127" s="36"/>
      <c r="I127" s="36"/>
      <c r="J127" s="36"/>
      <c r="K127" s="36"/>
      <c r="L127" s="36"/>
      <c r="M127" s="36"/>
      <c r="N127" s="36"/>
      <c r="O127" s="36"/>
      <c r="P127" s="36"/>
      <c r="Q127" s="36"/>
      <c r="R127" s="36"/>
      <c r="S127" s="36"/>
      <c r="T127" s="36"/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F127" s="36"/>
      <c r="AG127" s="36"/>
      <c r="AH127" s="36"/>
      <c r="AI127" s="36"/>
      <c r="AJ127" s="36"/>
      <c r="AK127" s="36"/>
      <c r="AL127" s="36"/>
      <c r="AM127" s="36"/>
    </row>
    <row r="128" spans="1:39" x14ac:dyDescent="0.25">
      <c r="A128" s="36"/>
      <c r="B128" s="36"/>
      <c r="C128" s="36"/>
      <c r="D128" s="36"/>
      <c r="E128" s="36"/>
      <c r="F128" s="36"/>
      <c r="G128" s="36"/>
      <c r="H128" s="36"/>
      <c r="I128" s="36"/>
      <c r="J128" s="36"/>
      <c r="K128" s="36"/>
      <c r="L128" s="36"/>
      <c r="M128" s="36"/>
      <c r="N128" s="36"/>
      <c r="O128" s="36"/>
      <c r="P128" s="36"/>
      <c r="Q128" s="36"/>
      <c r="R128" s="36"/>
      <c r="S128" s="36"/>
      <c r="T128" s="36"/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F128" s="36"/>
      <c r="AG128" s="36"/>
      <c r="AH128" s="36"/>
      <c r="AI128" s="36"/>
      <c r="AJ128" s="36"/>
      <c r="AK128" s="36"/>
      <c r="AL128" s="36"/>
      <c r="AM128" s="36"/>
    </row>
    <row r="129" spans="1:39" x14ac:dyDescent="0.25">
      <c r="A129" s="36"/>
      <c r="B129" s="36"/>
      <c r="C129" s="36"/>
      <c r="D129" s="36"/>
      <c r="E129" s="36"/>
      <c r="F129" s="36"/>
      <c r="G129" s="36"/>
      <c r="H129" s="36"/>
      <c r="I129" s="36"/>
      <c r="J129" s="36"/>
      <c r="K129" s="36"/>
      <c r="L129" s="36"/>
      <c r="M129" s="36"/>
      <c r="N129" s="36"/>
      <c r="O129" s="36"/>
      <c r="P129" s="36"/>
      <c r="Q129" s="36"/>
      <c r="R129" s="36"/>
      <c r="S129" s="36"/>
      <c r="T129" s="36"/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  <c r="AF129" s="36"/>
      <c r="AG129" s="36"/>
      <c r="AH129" s="36"/>
      <c r="AI129" s="36"/>
      <c r="AJ129" s="36"/>
      <c r="AK129" s="36"/>
      <c r="AL129" s="36"/>
      <c r="AM129" s="36"/>
    </row>
    <row r="130" spans="1:39" x14ac:dyDescent="0.25">
      <c r="A130" s="36"/>
      <c r="B130" s="36"/>
      <c r="C130" s="36"/>
      <c r="D130" s="36"/>
      <c r="E130" s="36"/>
      <c r="F130" s="36"/>
      <c r="G130" s="36"/>
      <c r="H130" s="36"/>
      <c r="I130" s="36"/>
      <c r="J130" s="36"/>
      <c r="K130" s="36"/>
      <c r="L130" s="36"/>
      <c r="M130" s="36"/>
      <c r="N130" s="36"/>
      <c r="O130" s="36"/>
      <c r="P130" s="36"/>
      <c r="Q130" s="36"/>
      <c r="R130" s="36"/>
      <c r="S130" s="36"/>
      <c r="T130" s="36"/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F130" s="36"/>
      <c r="AG130" s="36"/>
      <c r="AH130" s="36"/>
      <c r="AI130" s="36"/>
      <c r="AJ130" s="36"/>
      <c r="AK130" s="36"/>
      <c r="AL130" s="36"/>
      <c r="AM130" s="36"/>
    </row>
    <row r="131" spans="1:39" x14ac:dyDescent="0.25">
      <c r="A131" s="36"/>
      <c r="B131" s="36"/>
      <c r="C131" s="36"/>
      <c r="D131" s="36"/>
      <c r="E131" s="36"/>
      <c r="F131" s="36"/>
      <c r="G131" s="36"/>
      <c r="H131" s="36"/>
      <c r="I131" s="36"/>
      <c r="J131" s="36"/>
      <c r="K131" s="36"/>
      <c r="L131" s="36"/>
      <c r="M131" s="36"/>
      <c r="N131" s="36"/>
      <c r="O131" s="36"/>
      <c r="P131" s="36"/>
      <c r="Q131" s="36"/>
      <c r="R131" s="36"/>
      <c r="S131" s="36"/>
      <c r="T131" s="36"/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  <c r="AF131" s="36"/>
      <c r="AG131" s="36"/>
      <c r="AH131" s="36"/>
      <c r="AI131" s="36"/>
      <c r="AJ131" s="36"/>
      <c r="AK131" s="36"/>
      <c r="AL131" s="36"/>
      <c r="AM131" s="36"/>
    </row>
    <row r="132" spans="1:39" x14ac:dyDescent="0.25">
      <c r="A132" s="36"/>
      <c r="B132" s="36"/>
      <c r="C132" s="36"/>
      <c r="D132" s="36"/>
      <c r="E132" s="36"/>
      <c r="F132" s="36"/>
      <c r="G132" s="36"/>
      <c r="H132" s="36"/>
      <c r="I132" s="36"/>
      <c r="J132" s="36"/>
      <c r="K132" s="36"/>
      <c r="L132" s="36"/>
      <c r="M132" s="36"/>
      <c r="N132" s="36"/>
      <c r="O132" s="36"/>
      <c r="P132" s="36"/>
      <c r="Q132" s="36"/>
      <c r="R132" s="36"/>
      <c r="S132" s="36"/>
      <c r="T132" s="36"/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F132" s="36"/>
      <c r="AG132" s="36"/>
      <c r="AH132" s="36"/>
      <c r="AI132" s="36"/>
      <c r="AJ132" s="36"/>
      <c r="AK132" s="36"/>
      <c r="AL132" s="36"/>
      <c r="AM132" s="36"/>
    </row>
    <row r="133" spans="1:39" x14ac:dyDescent="0.25">
      <c r="A133" s="36"/>
      <c r="B133" s="36"/>
      <c r="C133" s="36"/>
      <c r="D133" s="36"/>
      <c r="E133" s="36"/>
      <c r="F133" s="36"/>
      <c r="G133" s="36"/>
      <c r="H133" s="36"/>
      <c r="I133" s="36"/>
      <c r="J133" s="36"/>
      <c r="K133" s="36"/>
      <c r="L133" s="36"/>
      <c r="M133" s="36"/>
      <c r="N133" s="36"/>
      <c r="O133" s="36"/>
      <c r="P133" s="36"/>
      <c r="Q133" s="36"/>
      <c r="R133" s="36"/>
      <c r="S133" s="36"/>
      <c r="T133" s="36"/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F133" s="36"/>
      <c r="AG133" s="36"/>
      <c r="AH133" s="36"/>
      <c r="AI133" s="36"/>
      <c r="AJ133" s="36"/>
      <c r="AK133" s="36"/>
      <c r="AL133" s="36"/>
      <c r="AM133" s="36"/>
    </row>
    <row r="134" spans="1:39" x14ac:dyDescent="0.25">
      <c r="A134" s="36"/>
      <c r="B134" s="36"/>
      <c r="C134" s="36"/>
      <c r="D134" s="36"/>
      <c r="E134" s="36"/>
      <c r="F134" s="36"/>
      <c r="G134" s="36"/>
      <c r="H134" s="36"/>
      <c r="I134" s="36"/>
      <c r="J134" s="36"/>
      <c r="K134" s="36"/>
      <c r="L134" s="36"/>
      <c r="M134" s="36"/>
      <c r="N134" s="36"/>
      <c r="O134" s="36"/>
      <c r="P134" s="36"/>
      <c r="Q134" s="36"/>
      <c r="R134" s="36"/>
      <c r="S134" s="36"/>
      <c r="T134" s="36"/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  <c r="AF134" s="36"/>
      <c r="AG134" s="36"/>
      <c r="AH134" s="36"/>
      <c r="AI134" s="36"/>
      <c r="AJ134" s="36"/>
      <c r="AK134" s="36"/>
      <c r="AL134" s="36"/>
      <c r="AM134" s="36"/>
    </row>
    <row r="135" spans="1:39" x14ac:dyDescent="0.25">
      <c r="A135" s="36"/>
      <c r="B135" s="36"/>
      <c r="C135" s="36"/>
      <c r="D135" s="36"/>
      <c r="E135" s="36"/>
      <c r="F135" s="36"/>
      <c r="G135" s="36"/>
      <c r="H135" s="36"/>
      <c r="I135" s="36"/>
      <c r="J135" s="36"/>
      <c r="K135" s="36"/>
      <c r="L135" s="36"/>
      <c r="M135" s="36"/>
      <c r="N135" s="36"/>
      <c r="O135" s="36"/>
      <c r="P135" s="36"/>
      <c r="Q135" s="36"/>
      <c r="R135" s="36"/>
      <c r="S135" s="36"/>
      <c r="T135" s="36"/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F135" s="36"/>
      <c r="AG135" s="36"/>
      <c r="AH135" s="36"/>
      <c r="AI135" s="36"/>
      <c r="AJ135" s="36"/>
      <c r="AK135" s="36"/>
      <c r="AL135" s="36"/>
      <c r="AM135" s="36"/>
    </row>
    <row r="136" spans="1:39" x14ac:dyDescent="0.25">
      <c r="A136" s="36"/>
      <c r="B136" s="36"/>
      <c r="C136" s="36"/>
      <c r="D136" s="36"/>
      <c r="E136" s="36"/>
      <c r="F136" s="36"/>
      <c r="G136" s="36"/>
      <c r="H136" s="36"/>
      <c r="I136" s="36"/>
      <c r="J136" s="36"/>
      <c r="K136" s="36"/>
      <c r="L136" s="36"/>
      <c r="M136" s="36"/>
      <c r="N136" s="36"/>
      <c r="O136" s="36"/>
      <c r="P136" s="36"/>
      <c r="Q136" s="36"/>
      <c r="R136" s="36"/>
      <c r="S136" s="36"/>
      <c r="T136" s="36"/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F136" s="36"/>
      <c r="AG136" s="36"/>
      <c r="AH136" s="36"/>
      <c r="AI136" s="36"/>
      <c r="AJ136" s="36"/>
      <c r="AK136" s="36"/>
      <c r="AL136" s="36"/>
      <c r="AM136" s="36"/>
    </row>
    <row r="137" spans="1:39" x14ac:dyDescent="0.25">
      <c r="A137" s="36"/>
      <c r="B137" s="36"/>
      <c r="C137" s="36"/>
      <c r="D137" s="36"/>
      <c r="E137" s="36"/>
      <c r="F137" s="36"/>
      <c r="G137" s="36"/>
      <c r="H137" s="36"/>
      <c r="I137" s="36"/>
      <c r="J137" s="36"/>
      <c r="K137" s="36"/>
      <c r="L137" s="36"/>
      <c r="M137" s="36"/>
      <c r="N137" s="36"/>
      <c r="O137" s="36"/>
      <c r="P137" s="36"/>
      <c r="Q137" s="36"/>
      <c r="R137" s="36"/>
      <c r="S137" s="36"/>
      <c r="T137" s="36"/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F137" s="36"/>
      <c r="AG137" s="36"/>
      <c r="AH137" s="36"/>
      <c r="AI137" s="36"/>
      <c r="AJ137" s="36"/>
      <c r="AK137" s="36"/>
      <c r="AL137" s="36"/>
      <c r="AM137" s="36"/>
    </row>
    <row r="138" spans="1:39" x14ac:dyDescent="0.25">
      <c r="A138" s="36"/>
      <c r="B138" s="36"/>
      <c r="C138" s="36"/>
      <c r="D138" s="36"/>
      <c r="E138" s="36"/>
      <c r="F138" s="36"/>
      <c r="G138" s="36"/>
      <c r="H138" s="36"/>
      <c r="I138" s="36"/>
      <c r="J138" s="36"/>
      <c r="K138" s="36"/>
      <c r="L138" s="36"/>
      <c r="M138" s="36"/>
      <c r="N138" s="36"/>
      <c r="O138" s="36"/>
      <c r="P138" s="36"/>
      <c r="Q138" s="36"/>
      <c r="R138" s="36"/>
      <c r="S138" s="36"/>
      <c r="T138" s="36"/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F138" s="36"/>
      <c r="AG138" s="36"/>
      <c r="AH138" s="36"/>
      <c r="AI138" s="36"/>
      <c r="AJ138" s="36"/>
      <c r="AK138" s="36"/>
      <c r="AL138" s="36"/>
      <c r="AM138" s="36"/>
    </row>
    <row r="139" spans="1:39" x14ac:dyDescent="0.25">
      <c r="A139" s="36"/>
      <c r="B139" s="36"/>
      <c r="C139" s="36"/>
      <c r="D139" s="36"/>
      <c r="E139" s="36"/>
      <c r="F139" s="36"/>
      <c r="G139" s="36"/>
      <c r="H139" s="36"/>
      <c r="I139" s="36"/>
      <c r="J139" s="36"/>
      <c r="K139" s="36"/>
      <c r="L139" s="36"/>
      <c r="M139" s="36"/>
      <c r="N139" s="36"/>
      <c r="O139" s="36"/>
      <c r="P139" s="36"/>
      <c r="Q139" s="36"/>
      <c r="R139" s="36"/>
      <c r="S139" s="36"/>
      <c r="T139" s="36"/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F139" s="36"/>
      <c r="AG139" s="36"/>
      <c r="AH139" s="36"/>
      <c r="AI139" s="36"/>
      <c r="AJ139" s="36"/>
      <c r="AK139" s="36"/>
      <c r="AL139" s="36"/>
      <c r="AM139" s="36"/>
    </row>
    <row r="140" spans="1:39" x14ac:dyDescent="0.25">
      <c r="A140" s="36"/>
      <c r="B140" s="36"/>
      <c r="C140" s="36"/>
      <c r="D140" s="36"/>
      <c r="E140" s="36"/>
      <c r="F140" s="36"/>
      <c r="G140" s="36"/>
      <c r="H140" s="36"/>
      <c r="I140" s="36"/>
      <c r="J140" s="36"/>
      <c r="K140" s="36"/>
      <c r="L140" s="36"/>
      <c r="M140" s="36"/>
      <c r="N140" s="36"/>
      <c r="O140" s="36"/>
      <c r="P140" s="36"/>
      <c r="Q140" s="36"/>
      <c r="R140" s="36"/>
      <c r="S140" s="36"/>
      <c r="T140" s="36"/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F140" s="36"/>
      <c r="AG140" s="36"/>
      <c r="AH140" s="36"/>
      <c r="AI140" s="36"/>
      <c r="AJ140" s="36"/>
      <c r="AK140" s="36"/>
      <c r="AL140" s="36"/>
      <c r="AM140" s="36"/>
    </row>
    <row r="141" spans="1:39" x14ac:dyDescent="0.25">
      <c r="A141" s="36"/>
      <c r="B141" s="36"/>
      <c r="C141" s="36"/>
      <c r="D141" s="36"/>
      <c r="E141" s="36"/>
      <c r="F141" s="36"/>
      <c r="G141" s="36"/>
      <c r="H141" s="36"/>
      <c r="I141" s="36"/>
      <c r="J141" s="36"/>
      <c r="K141" s="36"/>
      <c r="L141" s="36"/>
      <c r="M141" s="36"/>
      <c r="N141" s="36"/>
      <c r="O141" s="36"/>
      <c r="P141" s="36"/>
      <c r="Q141" s="36"/>
      <c r="R141" s="36"/>
      <c r="S141" s="36"/>
      <c r="T141" s="36"/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F141" s="36"/>
      <c r="AG141" s="36"/>
      <c r="AH141" s="36"/>
      <c r="AI141" s="36"/>
      <c r="AJ141" s="36"/>
      <c r="AK141" s="36"/>
      <c r="AL141" s="36"/>
      <c r="AM141" s="36"/>
    </row>
    <row r="142" spans="1:39" x14ac:dyDescent="0.25">
      <c r="A142" s="36"/>
      <c r="B142" s="36"/>
      <c r="C142" s="36"/>
      <c r="D142" s="36"/>
      <c r="E142" s="36"/>
      <c r="F142" s="36"/>
      <c r="G142" s="36"/>
      <c r="H142" s="36"/>
      <c r="I142" s="36"/>
      <c r="J142" s="36"/>
      <c r="K142" s="36"/>
      <c r="L142" s="36"/>
      <c r="M142" s="36"/>
      <c r="N142" s="36"/>
      <c r="O142" s="36"/>
      <c r="P142" s="36"/>
      <c r="Q142" s="36"/>
      <c r="R142" s="36"/>
      <c r="S142" s="36"/>
      <c r="T142" s="36"/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E142" s="36"/>
      <c r="AF142" s="36"/>
      <c r="AG142" s="36"/>
      <c r="AH142" s="36"/>
      <c r="AI142" s="36"/>
      <c r="AJ142" s="36"/>
      <c r="AK142" s="36"/>
      <c r="AL142" s="36"/>
      <c r="AM142" s="36"/>
    </row>
    <row r="143" spans="1:39" x14ac:dyDescent="0.25">
      <c r="A143" s="36"/>
      <c r="B143" s="36"/>
      <c r="C143" s="36"/>
      <c r="D143" s="36"/>
      <c r="E143" s="36"/>
      <c r="F143" s="36"/>
      <c r="G143" s="36"/>
      <c r="H143" s="36"/>
      <c r="I143" s="36"/>
      <c r="J143" s="36"/>
      <c r="K143" s="36"/>
      <c r="L143" s="36"/>
      <c r="M143" s="36"/>
      <c r="N143" s="36"/>
      <c r="O143" s="36"/>
      <c r="P143" s="36"/>
      <c r="Q143" s="36"/>
      <c r="R143" s="36"/>
      <c r="S143" s="36"/>
      <c r="T143" s="36"/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E143" s="36"/>
      <c r="AF143" s="36"/>
      <c r="AG143" s="36"/>
      <c r="AH143" s="36"/>
      <c r="AI143" s="36"/>
      <c r="AJ143" s="36"/>
      <c r="AK143" s="36"/>
      <c r="AL143" s="36"/>
      <c r="AM143" s="36"/>
    </row>
    <row r="144" spans="1:39" x14ac:dyDescent="0.25">
      <c r="A144" s="36"/>
      <c r="B144" s="36"/>
      <c r="C144" s="36"/>
      <c r="D144" s="36"/>
      <c r="E144" s="36"/>
      <c r="F144" s="36"/>
      <c r="G144" s="36"/>
      <c r="H144" s="36"/>
      <c r="I144" s="36"/>
      <c r="J144" s="36"/>
      <c r="K144" s="36"/>
      <c r="L144" s="36"/>
      <c r="M144" s="36"/>
      <c r="N144" s="36"/>
      <c r="O144" s="36"/>
      <c r="P144" s="36"/>
      <c r="Q144" s="36"/>
      <c r="R144" s="36"/>
      <c r="S144" s="36"/>
      <c r="T144" s="36"/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F144" s="36"/>
      <c r="AG144" s="36"/>
      <c r="AH144" s="36"/>
      <c r="AI144" s="36"/>
      <c r="AJ144" s="36"/>
      <c r="AK144" s="36"/>
      <c r="AL144" s="36"/>
      <c r="AM144" s="36"/>
    </row>
    <row r="145" spans="1:39" x14ac:dyDescent="0.25">
      <c r="A145" s="36"/>
      <c r="B145" s="36"/>
      <c r="C145" s="36"/>
      <c r="D145" s="36"/>
      <c r="E145" s="36"/>
      <c r="F145" s="36"/>
      <c r="G145" s="36"/>
      <c r="H145" s="36"/>
      <c r="I145" s="36"/>
      <c r="J145" s="36"/>
      <c r="K145" s="36"/>
      <c r="L145" s="36"/>
      <c r="M145" s="36"/>
      <c r="N145" s="36"/>
      <c r="O145" s="36"/>
      <c r="P145" s="36"/>
      <c r="Q145" s="36"/>
      <c r="R145" s="36"/>
      <c r="S145" s="36"/>
      <c r="T145" s="36"/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E145" s="36"/>
      <c r="AF145" s="36"/>
      <c r="AG145" s="36"/>
      <c r="AH145" s="36"/>
      <c r="AI145" s="36"/>
      <c r="AJ145" s="36"/>
      <c r="AK145" s="36"/>
      <c r="AL145" s="36"/>
      <c r="AM145" s="36"/>
    </row>
    <row r="146" spans="1:39" x14ac:dyDescent="0.25">
      <c r="A146" s="36"/>
      <c r="B146" s="36"/>
      <c r="C146" s="36"/>
      <c r="D146" s="36"/>
      <c r="E146" s="36"/>
      <c r="F146" s="36"/>
      <c r="G146" s="36"/>
      <c r="H146" s="36"/>
      <c r="I146" s="36"/>
      <c r="J146" s="36"/>
      <c r="K146" s="36"/>
      <c r="L146" s="36"/>
      <c r="M146" s="36"/>
      <c r="N146" s="36"/>
      <c r="O146" s="36"/>
      <c r="P146" s="36"/>
      <c r="Q146" s="36"/>
      <c r="R146" s="36"/>
      <c r="S146" s="36"/>
      <c r="T146" s="36"/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F146" s="36"/>
      <c r="AG146" s="36"/>
      <c r="AH146" s="36"/>
      <c r="AI146" s="36"/>
      <c r="AJ146" s="36"/>
      <c r="AK146" s="36"/>
      <c r="AL146" s="36"/>
      <c r="AM146" s="36"/>
    </row>
    <row r="147" spans="1:39" x14ac:dyDescent="0.25">
      <c r="A147" s="36"/>
      <c r="B147" s="36"/>
      <c r="C147" s="36"/>
      <c r="D147" s="36"/>
      <c r="E147" s="36"/>
      <c r="F147" s="36"/>
      <c r="G147" s="36"/>
      <c r="H147" s="36"/>
      <c r="I147" s="36"/>
      <c r="J147" s="36"/>
      <c r="K147" s="36"/>
      <c r="L147" s="36"/>
      <c r="M147" s="36"/>
      <c r="N147" s="36"/>
      <c r="O147" s="36"/>
      <c r="P147" s="36"/>
      <c r="Q147" s="36"/>
      <c r="R147" s="36"/>
      <c r="S147" s="36"/>
      <c r="T147" s="36"/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F147" s="36"/>
      <c r="AG147" s="36"/>
      <c r="AH147" s="36"/>
      <c r="AI147" s="36"/>
      <c r="AJ147" s="36"/>
      <c r="AK147" s="36"/>
      <c r="AL147" s="36"/>
      <c r="AM147" s="36"/>
    </row>
    <row r="148" spans="1:39" x14ac:dyDescent="0.25">
      <c r="A148" s="36"/>
      <c r="B148" s="36"/>
      <c r="C148" s="36"/>
      <c r="D148" s="36"/>
      <c r="E148" s="36"/>
      <c r="F148" s="36"/>
      <c r="G148" s="36"/>
      <c r="H148" s="36"/>
      <c r="I148" s="36"/>
      <c r="J148" s="36"/>
      <c r="K148" s="36"/>
      <c r="L148" s="36"/>
      <c r="M148" s="36"/>
      <c r="N148" s="36"/>
      <c r="O148" s="36"/>
      <c r="P148" s="36"/>
      <c r="Q148" s="36"/>
      <c r="R148" s="36"/>
      <c r="S148" s="36"/>
      <c r="T148" s="36"/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F148" s="36"/>
      <c r="AG148" s="36"/>
      <c r="AH148" s="36"/>
      <c r="AI148" s="36"/>
      <c r="AJ148" s="36"/>
      <c r="AK148" s="36"/>
      <c r="AL148" s="36"/>
      <c r="AM148" s="36"/>
    </row>
    <row r="149" spans="1:39" x14ac:dyDescent="0.25">
      <c r="A149" s="36"/>
      <c r="B149" s="36"/>
      <c r="C149" s="36"/>
      <c r="D149" s="36"/>
      <c r="E149" s="36"/>
      <c r="F149" s="36"/>
      <c r="G149" s="36"/>
      <c r="H149" s="36"/>
      <c r="I149" s="36"/>
      <c r="J149" s="36"/>
      <c r="K149" s="36"/>
      <c r="L149" s="36"/>
      <c r="M149" s="36"/>
      <c r="N149" s="36"/>
      <c r="O149" s="36"/>
      <c r="P149" s="36"/>
      <c r="Q149" s="36"/>
      <c r="R149" s="36"/>
      <c r="S149" s="36"/>
      <c r="T149" s="36"/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E149" s="36"/>
      <c r="AF149" s="36"/>
      <c r="AG149" s="36"/>
      <c r="AH149" s="36"/>
      <c r="AI149" s="36"/>
      <c r="AJ149" s="36"/>
      <c r="AK149" s="36"/>
      <c r="AL149" s="36"/>
      <c r="AM149" s="36"/>
    </row>
    <row r="150" spans="1:39" x14ac:dyDescent="0.25">
      <c r="A150" s="36"/>
      <c r="B150" s="36"/>
      <c r="C150" s="36"/>
      <c r="D150" s="36"/>
      <c r="E150" s="36"/>
      <c r="F150" s="36"/>
      <c r="G150" s="36"/>
      <c r="H150" s="36"/>
      <c r="I150" s="36"/>
      <c r="J150" s="36"/>
      <c r="K150" s="36"/>
      <c r="L150" s="36"/>
      <c r="M150" s="36"/>
      <c r="N150" s="36"/>
      <c r="O150" s="36"/>
      <c r="P150" s="36"/>
      <c r="Q150" s="36"/>
      <c r="R150" s="36"/>
      <c r="S150" s="36"/>
      <c r="T150" s="36"/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  <c r="AE150" s="36"/>
      <c r="AF150" s="36"/>
      <c r="AG150" s="36"/>
      <c r="AH150" s="36"/>
      <c r="AI150" s="36"/>
      <c r="AJ150" s="36"/>
      <c r="AK150" s="36"/>
      <c r="AL150" s="36"/>
      <c r="AM150" s="36"/>
    </row>
    <row r="151" spans="1:39" x14ac:dyDescent="0.25">
      <c r="A151" s="36"/>
      <c r="B151" s="36"/>
      <c r="C151" s="36"/>
      <c r="D151" s="36"/>
      <c r="E151" s="36"/>
      <c r="F151" s="36"/>
      <c r="G151" s="36"/>
      <c r="H151" s="36"/>
      <c r="I151" s="36"/>
      <c r="J151" s="36"/>
      <c r="K151" s="36"/>
      <c r="L151" s="36"/>
      <c r="M151" s="36"/>
      <c r="N151" s="36"/>
      <c r="O151" s="36"/>
      <c r="P151" s="36"/>
      <c r="Q151" s="36"/>
      <c r="R151" s="36"/>
      <c r="S151" s="36"/>
      <c r="T151" s="36"/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F151" s="36"/>
      <c r="AG151" s="36"/>
      <c r="AH151" s="36"/>
      <c r="AI151" s="36"/>
      <c r="AJ151" s="36"/>
      <c r="AK151" s="36"/>
      <c r="AL151" s="36"/>
      <c r="AM151" s="36"/>
    </row>
    <row r="152" spans="1:39" x14ac:dyDescent="0.25">
      <c r="A152" s="36"/>
      <c r="B152" s="36"/>
      <c r="C152" s="36"/>
      <c r="D152" s="36"/>
      <c r="E152" s="36"/>
      <c r="F152" s="36"/>
      <c r="G152" s="36"/>
      <c r="H152" s="36"/>
      <c r="I152" s="36"/>
      <c r="J152" s="36"/>
      <c r="K152" s="36"/>
      <c r="L152" s="36"/>
      <c r="M152" s="36"/>
      <c r="N152" s="36"/>
      <c r="O152" s="36"/>
      <c r="P152" s="36"/>
      <c r="Q152" s="36"/>
      <c r="R152" s="36"/>
      <c r="S152" s="36"/>
      <c r="T152" s="36"/>
      <c r="U152" s="36"/>
      <c r="V152" s="36"/>
      <c r="W152" s="36"/>
      <c r="X152" s="36"/>
      <c r="Y152" s="36"/>
      <c r="Z152" s="36"/>
      <c r="AA152" s="36"/>
      <c r="AB152" s="36"/>
      <c r="AC152" s="36"/>
      <c r="AD152" s="36"/>
      <c r="AE152" s="36"/>
      <c r="AF152" s="36"/>
      <c r="AG152" s="36"/>
      <c r="AH152" s="36"/>
      <c r="AI152" s="36"/>
      <c r="AJ152" s="36"/>
      <c r="AK152" s="36"/>
      <c r="AL152" s="36"/>
      <c r="AM152" s="36"/>
    </row>
    <row r="153" spans="1:39" x14ac:dyDescent="0.25">
      <c r="A153" s="36"/>
      <c r="B153" s="36"/>
      <c r="C153" s="36"/>
      <c r="D153" s="36"/>
      <c r="E153" s="36"/>
      <c r="F153" s="36"/>
      <c r="G153" s="36"/>
      <c r="H153" s="36"/>
      <c r="I153" s="36"/>
      <c r="J153" s="36"/>
      <c r="K153" s="36"/>
      <c r="L153" s="36"/>
      <c r="M153" s="36"/>
      <c r="N153" s="36"/>
      <c r="O153" s="36"/>
      <c r="P153" s="36"/>
      <c r="Q153" s="36"/>
      <c r="R153" s="36"/>
      <c r="S153" s="36"/>
      <c r="T153" s="36"/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  <c r="AE153" s="36"/>
      <c r="AF153" s="36"/>
      <c r="AG153" s="36"/>
      <c r="AH153" s="36"/>
      <c r="AI153" s="36"/>
      <c r="AJ153" s="36"/>
      <c r="AK153" s="36"/>
      <c r="AL153" s="36"/>
      <c r="AM153" s="36"/>
    </row>
    <row r="154" spans="1:39" x14ac:dyDescent="0.25">
      <c r="A154" s="36"/>
      <c r="B154" s="36"/>
      <c r="C154" s="36"/>
      <c r="D154" s="36"/>
      <c r="E154" s="36"/>
      <c r="F154" s="36"/>
      <c r="G154" s="36"/>
      <c r="H154" s="36"/>
      <c r="I154" s="36"/>
      <c r="J154" s="36"/>
      <c r="K154" s="36"/>
      <c r="L154" s="36"/>
      <c r="M154" s="36"/>
      <c r="N154" s="36"/>
      <c r="O154" s="36"/>
      <c r="P154" s="36"/>
      <c r="Q154" s="36"/>
      <c r="R154" s="36"/>
      <c r="S154" s="36"/>
      <c r="T154" s="36"/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  <c r="AF154" s="36"/>
      <c r="AG154" s="36"/>
      <c r="AH154" s="36"/>
      <c r="AI154" s="36"/>
      <c r="AJ154" s="36"/>
      <c r="AK154" s="36"/>
      <c r="AL154" s="36"/>
      <c r="AM154" s="36"/>
    </row>
    <row r="155" spans="1:39" x14ac:dyDescent="0.25">
      <c r="A155" s="36"/>
      <c r="B155" s="36"/>
      <c r="C155" s="36"/>
      <c r="D155" s="36"/>
      <c r="E155" s="36"/>
      <c r="F155" s="36"/>
      <c r="G155" s="36"/>
      <c r="H155" s="36"/>
      <c r="I155" s="36"/>
      <c r="J155" s="36"/>
      <c r="K155" s="36"/>
      <c r="L155" s="36"/>
      <c r="M155" s="36"/>
      <c r="N155" s="36"/>
      <c r="O155" s="36"/>
      <c r="P155" s="36"/>
      <c r="Q155" s="36"/>
      <c r="R155" s="36"/>
      <c r="S155" s="36"/>
      <c r="T155" s="36"/>
      <c r="U155" s="36"/>
      <c r="V155" s="36"/>
      <c r="W155" s="36"/>
      <c r="X155" s="36"/>
      <c r="Y155" s="36"/>
      <c r="Z155" s="36"/>
      <c r="AA155" s="36"/>
      <c r="AB155" s="36"/>
      <c r="AC155" s="36"/>
      <c r="AD155" s="36"/>
      <c r="AE155" s="36"/>
      <c r="AF155" s="36"/>
      <c r="AG155" s="36"/>
      <c r="AH155" s="36"/>
      <c r="AI155" s="36"/>
      <c r="AJ155" s="36"/>
      <c r="AK155" s="36"/>
      <c r="AL155" s="36"/>
      <c r="AM155" s="36"/>
    </row>
    <row r="156" spans="1:39" x14ac:dyDescent="0.25">
      <c r="A156" s="36"/>
      <c r="B156" s="36"/>
      <c r="C156" s="36"/>
      <c r="D156" s="36"/>
      <c r="E156" s="36"/>
      <c r="F156" s="36"/>
      <c r="G156" s="36"/>
      <c r="H156" s="36"/>
      <c r="I156" s="36"/>
      <c r="J156" s="36"/>
      <c r="K156" s="36"/>
      <c r="L156" s="36"/>
      <c r="M156" s="36"/>
      <c r="N156" s="36"/>
      <c r="O156" s="36"/>
      <c r="P156" s="36"/>
      <c r="Q156" s="36"/>
      <c r="R156" s="36"/>
      <c r="S156" s="36"/>
      <c r="T156" s="36"/>
      <c r="U156" s="36"/>
      <c r="V156" s="36"/>
      <c r="W156" s="36"/>
      <c r="X156" s="36"/>
      <c r="Y156" s="36"/>
      <c r="Z156" s="36"/>
      <c r="AA156" s="36"/>
      <c r="AB156" s="36"/>
      <c r="AC156" s="36"/>
      <c r="AD156" s="36"/>
      <c r="AE156" s="36"/>
      <c r="AF156" s="36"/>
      <c r="AG156" s="36"/>
      <c r="AH156" s="36"/>
      <c r="AI156" s="36"/>
      <c r="AJ156" s="36"/>
      <c r="AK156" s="36"/>
      <c r="AL156" s="36"/>
      <c r="AM156" s="36"/>
    </row>
    <row r="157" spans="1:39" x14ac:dyDescent="0.25">
      <c r="A157" s="36"/>
      <c r="B157" s="36"/>
      <c r="C157" s="36"/>
      <c r="D157" s="36"/>
      <c r="E157" s="36"/>
      <c r="F157" s="36"/>
      <c r="G157" s="36"/>
      <c r="H157" s="36"/>
      <c r="I157" s="36"/>
      <c r="J157" s="36"/>
      <c r="K157" s="36"/>
      <c r="L157" s="36"/>
      <c r="M157" s="36"/>
      <c r="N157" s="36"/>
      <c r="O157" s="36"/>
      <c r="P157" s="36"/>
      <c r="Q157" s="36"/>
      <c r="R157" s="36"/>
      <c r="S157" s="36"/>
      <c r="T157" s="36"/>
      <c r="U157" s="36"/>
      <c r="V157" s="36"/>
      <c r="W157" s="36"/>
      <c r="X157" s="36"/>
      <c r="Y157" s="36"/>
      <c r="Z157" s="36"/>
      <c r="AA157" s="36"/>
      <c r="AB157" s="36"/>
      <c r="AC157" s="36"/>
      <c r="AD157" s="36"/>
      <c r="AE157" s="36"/>
      <c r="AF157" s="36"/>
      <c r="AG157" s="36"/>
      <c r="AH157" s="36"/>
      <c r="AI157" s="36"/>
      <c r="AJ157" s="36"/>
      <c r="AK157" s="36"/>
      <c r="AL157" s="36"/>
      <c r="AM157" s="36"/>
    </row>
    <row r="158" spans="1:39" x14ac:dyDescent="0.25">
      <c r="A158" s="36"/>
      <c r="B158" s="36"/>
      <c r="C158" s="36"/>
      <c r="D158" s="36"/>
      <c r="E158" s="36"/>
      <c r="F158" s="36"/>
      <c r="G158" s="36"/>
      <c r="H158" s="36"/>
      <c r="I158" s="36"/>
      <c r="J158" s="36"/>
      <c r="K158" s="36"/>
      <c r="L158" s="36"/>
      <c r="M158" s="36"/>
      <c r="N158" s="36"/>
      <c r="O158" s="36"/>
      <c r="P158" s="36"/>
      <c r="Q158" s="36"/>
      <c r="R158" s="36"/>
      <c r="S158" s="36"/>
      <c r="T158" s="36"/>
      <c r="U158" s="36"/>
      <c r="V158" s="36"/>
      <c r="W158" s="36"/>
      <c r="X158" s="36"/>
      <c r="Y158" s="36"/>
      <c r="Z158" s="36"/>
      <c r="AA158" s="36"/>
      <c r="AB158" s="36"/>
      <c r="AC158" s="36"/>
      <c r="AD158" s="36"/>
      <c r="AE158" s="36"/>
      <c r="AF158" s="36"/>
      <c r="AG158" s="36"/>
      <c r="AH158" s="36"/>
      <c r="AI158" s="36"/>
      <c r="AJ158" s="36"/>
      <c r="AK158" s="36"/>
      <c r="AL158" s="36"/>
      <c r="AM158" s="36"/>
    </row>
    <row r="159" spans="1:39" x14ac:dyDescent="0.25">
      <c r="A159" s="36"/>
      <c r="B159" s="36"/>
      <c r="C159" s="36"/>
      <c r="D159" s="36"/>
      <c r="E159" s="36"/>
      <c r="F159" s="36"/>
      <c r="G159" s="36"/>
      <c r="H159" s="36"/>
      <c r="I159" s="36"/>
      <c r="J159" s="36"/>
      <c r="K159" s="36"/>
      <c r="L159" s="36"/>
      <c r="M159" s="36"/>
      <c r="N159" s="36"/>
      <c r="O159" s="36"/>
      <c r="P159" s="36"/>
      <c r="Q159" s="36"/>
      <c r="R159" s="36"/>
      <c r="S159" s="36"/>
      <c r="T159" s="36"/>
      <c r="U159" s="36"/>
      <c r="V159" s="36"/>
      <c r="W159" s="36"/>
      <c r="X159" s="36"/>
      <c r="Y159" s="36"/>
      <c r="Z159" s="36"/>
      <c r="AA159" s="36"/>
      <c r="AB159" s="36"/>
      <c r="AC159" s="36"/>
      <c r="AD159" s="36"/>
      <c r="AE159" s="36"/>
      <c r="AF159" s="36"/>
      <c r="AG159" s="36"/>
      <c r="AH159" s="36"/>
      <c r="AI159" s="36"/>
      <c r="AJ159" s="36"/>
      <c r="AK159" s="36"/>
      <c r="AL159" s="36"/>
      <c r="AM159" s="36"/>
    </row>
    <row r="160" spans="1:39" x14ac:dyDescent="0.25">
      <c r="A160" s="36"/>
      <c r="B160" s="36"/>
      <c r="C160" s="36"/>
      <c r="D160" s="36"/>
      <c r="E160" s="36"/>
      <c r="F160" s="36"/>
      <c r="G160" s="36"/>
      <c r="H160" s="36"/>
      <c r="I160" s="36"/>
      <c r="J160" s="36"/>
      <c r="K160" s="36"/>
      <c r="L160" s="36"/>
      <c r="M160" s="36"/>
      <c r="N160" s="36"/>
      <c r="O160" s="36"/>
      <c r="P160" s="36"/>
      <c r="Q160" s="36"/>
      <c r="R160" s="36"/>
      <c r="S160" s="36"/>
      <c r="T160" s="36"/>
      <c r="U160" s="36"/>
      <c r="V160" s="36"/>
      <c r="W160" s="36"/>
      <c r="X160" s="36"/>
      <c r="Y160" s="36"/>
      <c r="Z160" s="36"/>
      <c r="AA160" s="36"/>
      <c r="AB160" s="36"/>
      <c r="AC160" s="36"/>
      <c r="AD160" s="36"/>
      <c r="AE160" s="36"/>
      <c r="AF160" s="36"/>
      <c r="AG160" s="36"/>
      <c r="AH160" s="36"/>
      <c r="AI160" s="36"/>
      <c r="AJ160" s="36"/>
      <c r="AK160" s="36"/>
      <c r="AL160" s="36"/>
      <c r="AM160" s="36"/>
    </row>
    <row r="161" spans="1:39" x14ac:dyDescent="0.25">
      <c r="A161" s="36"/>
      <c r="B161" s="36"/>
      <c r="C161" s="36"/>
      <c r="D161" s="36"/>
      <c r="E161" s="36"/>
      <c r="F161" s="36"/>
      <c r="G161" s="36"/>
      <c r="H161" s="36"/>
      <c r="I161" s="36"/>
      <c r="J161" s="36"/>
      <c r="K161" s="36"/>
      <c r="L161" s="36"/>
      <c r="M161" s="36"/>
      <c r="N161" s="36"/>
      <c r="O161" s="36"/>
      <c r="P161" s="36"/>
      <c r="Q161" s="36"/>
      <c r="R161" s="36"/>
      <c r="S161" s="36"/>
      <c r="T161" s="36"/>
      <c r="U161" s="36"/>
      <c r="V161" s="36"/>
      <c r="W161" s="36"/>
      <c r="X161" s="36"/>
      <c r="Y161" s="36"/>
      <c r="Z161" s="36"/>
      <c r="AA161" s="36"/>
      <c r="AB161" s="36"/>
      <c r="AC161" s="36"/>
      <c r="AD161" s="36"/>
      <c r="AE161" s="36"/>
      <c r="AF161" s="36"/>
      <c r="AG161" s="36"/>
      <c r="AH161" s="36"/>
      <c r="AI161" s="36"/>
      <c r="AJ161" s="36"/>
      <c r="AK161" s="36"/>
      <c r="AL161" s="36"/>
      <c r="AM161" s="36"/>
    </row>
    <row r="162" spans="1:39" x14ac:dyDescent="0.25">
      <c r="A162" s="36"/>
      <c r="B162" s="36"/>
      <c r="C162" s="36"/>
      <c r="D162" s="36"/>
      <c r="E162" s="36"/>
      <c r="F162" s="36"/>
      <c r="G162" s="36"/>
      <c r="H162" s="36"/>
      <c r="I162" s="36"/>
      <c r="J162" s="36"/>
      <c r="K162" s="36"/>
      <c r="L162" s="36"/>
      <c r="M162" s="36"/>
      <c r="N162" s="36"/>
      <c r="O162" s="36"/>
      <c r="P162" s="36"/>
      <c r="Q162" s="36"/>
      <c r="R162" s="36"/>
      <c r="S162" s="36"/>
      <c r="T162" s="36"/>
      <c r="U162" s="36"/>
      <c r="V162" s="36"/>
      <c r="W162" s="36"/>
      <c r="X162" s="36"/>
      <c r="Y162" s="36"/>
      <c r="Z162" s="36"/>
      <c r="AA162" s="36"/>
      <c r="AB162" s="36"/>
      <c r="AC162" s="36"/>
      <c r="AD162" s="36"/>
      <c r="AE162" s="36"/>
      <c r="AF162" s="36"/>
      <c r="AG162" s="36"/>
      <c r="AH162" s="36"/>
      <c r="AI162" s="36"/>
      <c r="AJ162" s="36"/>
      <c r="AK162" s="36"/>
      <c r="AL162" s="36"/>
      <c r="AM162" s="36"/>
    </row>
    <row r="163" spans="1:39" x14ac:dyDescent="0.25">
      <c r="A163" s="36"/>
      <c r="B163" s="36"/>
      <c r="C163" s="36"/>
      <c r="D163" s="36"/>
      <c r="E163" s="36"/>
      <c r="F163" s="36"/>
      <c r="G163" s="36"/>
      <c r="H163" s="36"/>
      <c r="I163" s="36"/>
      <c r="J163" s="36"/>
      <c r="K163" s="36"/>
      <c r="L163" s="36"/>
      <c r="M163" s="36"/>
      <c r="N163" s="36"/>
      <c r="O163" s="36"/>
      <c r="P163" s="36"/>
      <c r="Q163" s="36"/>
      <c r="R163" s="36"/>
      <c r="S163" s="36"/>
      <c r="T163" s="36"/>
      <c r="U163" s="36"/>
      <c r="V163" s="36"/>
      <c r="W163" s="36"/>
      <c r="X163" s="36"/>
      <c r="Y163" s="36"/>
      <c r="Z163" s="36"/>
      <c r="AA163" s="36"/>
      <c r="AB163" s="36"/>
      <c r="AC163" s="36"/>
      <c r="AD163" s="36"/>
      <c r="AE163" s="36"/>
      <c r="AF163" s="36"/>
      <c r="AG163" s="36"/>
      <c r="AH163" s="36"/>
      <c r="AI163" s="36"/>
      <c r="AJ163" s="36"/>
      <c r="AK163" s="36"/>
      <c r="AL163" s="36"/>
      <c r="AM163" s="36"/>
    </row>
    <row r="164" spans="1:39" x14ac:dyDescent="0.25">
      <c r="A164" s="36"/>
      <c r="B164" s="36"/>
      <c r="C164" s="36"/>
      <c r="D164" s="36"/>
      <c r="E164" s="36"/>
      <c r="F164" s="36"/>
      <c r="G164" s="36"/>
      <c r="H164" s="36"/>
      <c r="I164" s="36"/>
      <c r="J164" s="36"/>
      <c r="K164" s="36"/>
      <c r="L164" s="36"/>
      <c r="M164" s="36"/>
      <c r="N164" s="36"/>
      <c r="O164" s="36"/>
      <c r="P164" s="36"/>
      <c r="Q164" s="36"/>
      <c r="R164" s="36"/>
      <c r="S164" s="36"/>
      <c r="T164" s="36"/>
      <c r="U164" s="36"/>
      <c r="V164" s="36"/>
      <c r="W164" s="36"/>
      <c r="X164" s="36"/>
      <c r="Y164" s="36"/>
      <c r="Z164" s="36"/>
      <c r="AA164" s="36"/>
      <c r="AB164" s="36"/>
      <c r="AC164" s="36"/>
      <c r="AD164" s="36"/>
      <c r="AE164" s="36"/>
      <c r="AF164" s="36"/>
      <c r="AG164" s="36"/>
      <c r="AH164" s="36"/>
      <c r="AI164" s="36"/>
      <c r="AJ164" s="36"/>
      <c r="AK164" s="36"/>
      <c r="AL164" s="36"/>
      <c r="AM164" s="36"/>
    </row>
    <row r="165" spans="1:39" x14ac:dyDescent="0.25">
      <c r="A165" s="36"/>
      <c r="B165" s="36"/>
      <c r="C165" s="36"/>
      <c r="D165" s="36"/>
      <c r="E165" s="36"/>
      <c r="F165" s="36"/>
      <c r="G165" s="36"/>
      <c r="H165" s="36"/>
      <c r="I165" s="36"/>
      <c r="J165" s="36"/>
      <c r="K165" s="36"/>
      <c r="L165" s="36"/>
      <c r="M165" s="36"/>
      <c r="N165" s="36"/>
      <c r="O165" s="36"/>
      <c r="P165" s="36"/>
      <c r="Q165" s="36"/>
      <c r="R165" s="36"/>
      <c r="S165" s="36"/>
      <c r="T165" s="36"/>
      <c r="U165" s="36"/>
      <c r="V165" s="36"/>
      <c r="W165" s="36"/>
      <c r="X165" s="36"/>
      <c r="Y165" s="36"/>
      <c r="Z165" s="36"/>
      <c r="AA165" s="36"/>
      <c r="AB165" s="36"/>
      <c r="AC165" s="36"/>
      <c r="AD165" s="36"/>
      <c r="AE165" s="36"/>
      <c r="AF165" s="36"/>
      <c r="AG165" s="36"/>
      <c r="AH165" s="36"/>
      <c r="AI165" s="36"/>
      <c r="AJ165" s="36"/>
      <c r="AK165" s="36"/>
      <c r="AL165" s="36"/>
      <c r="AM165" s="36"/>
    </row>
    <row r="166" spans="1:39" x14ac:dyDescent="0.25">
      <c r="A166" s="36"/>
      <c r="B166" s="36"/>
      <c r="C166" s="36"/>
      <c r="D166" s="36"/>
      <c r="E166" s="36"/>
      <c r="F166" s="36"/>
      <c r="G166" s="36"/>
      <c r="H166" s="36"/>
      <c r="I166" s="36"/>
      <c r="J166" s="36"/>
      <c r="K166" s="36"/>
      <c r="L166" s="36"/>
      <c r="M166" s="36"/>
      <c r="N166" s="36"/>
      <c r="O166" s="36"/>
      <c r="P166" s="36"/>
      <c r="Q166" s="36"/>
      <c r="R166" s="36"/>
      <c r="S166" s="36"/>
      <c r="T166" s="36"/>
      <c r="U166" s="36"/>
      <c r="V166" s="36"/>
      <c r="W166" s="36"/>
      <c r="X166" s="36"/>
      <c r="Y166" s="36"/>
      <c r="Z166" s="36"/>
      <c r="AA166" s="36"/>
      <c r="AB166" s="36"/>
      <c r="AC166" s="36"/>
      <c r="AD166" s="36"/>
      <c r="AE166" s="36"/>
      <c r="AF166" s="36"/>
      <c r="AG166" s="36"/>
      <c r="AH166" s="36"/>
      <c r="AI166" s="36"/>
      <c r="AJ166" s="36"/>
      <c r="AK166" s="36"/>
      <c r="AL166" s="36"/>
      <c r="AM166" s="36"/>
    </row>
    <row r="167" spans="1:39" x14ac:dyDescent="0.25">
      <c r="A167" s="36"/>
      <c r="B167" s="36"/>
      <c r="C167" s="36"/>
      <c r="D167" s="36"/>
      <c r="E167" s="36"/>
      <c r="F167" s="36"/>
      <c r="G167" s="36"/>
      <c r="H167" s="36"/>
      <c r="I167" s="36"/>
      <c r="J167" s="36"/>
      <c r="K167" s="36"/>
      <c r="L167" s="36"/>
      <c r="M167" s="36"/>
      <c r="N167" s="36"/>
      <c r="O167" s="36"/>
      <c r="P167" s="36"/>
      <c r="Q167" s="36"/>
      <c r="R167" s="36"/>
      <c r="S167" s="36"/>
      <c r="T167" s="36"/>
      <c r="U167" s="36"/>
      <c r="V167" s="36"/>
      <c r="W167" s="36"/>
      <c r="X167" s="36"/>
      <c r="Y167" s="36"/>
      <c r="Z167" s="36"/>
      <c r="AA167" s="36"/>
      <c r="AB167" s="36"/>
      <c r="AC167" s="36"/>
      <c r="AD167" s="36"/>
      <c r="AE167" s="36"/>
      <c r="AF167" s="36"/>
      <c r="AG167" s="36"/>
      <c r="AH167" s="36"/>
      <c r="AI167" s="36"/>
      <c r="AJ167" s="36"/>
      <c r="AK167" s="36"/>
      <c r="AL167" s="36"/>
      <c r="AM167" s="36"/>
    </row>
    <row r="168" spans="1:39" x14ac:dyDescent="0.25">
      <c r="A168" s="36"/>
      <c r="B168" s="36"/>
      <c r="C168" s="36"/>
      <c r="D168" s="36"/>
      <c r="E168" s="36"/>
      <c r="F168" s="36"/>
      <c r="G168" s="36"/>
      <c r="H168" s="36"/>
      <c r="I168" s="36"/>
      <c r="J168" s="36"/>
      <c r="K168" s="36"/>
      <c r="L168" s="36"/>
      <c r="M168" s="36"/>
      <c r="N168" s="36"/>
      <c r="O168" s="36"/>
      <c r="P168" s="36"/>
      <c r="Q168" s="36"/>
      <c r="R168" s="36"/>
      <c r="S168" s="36"/>
      <c r="T168" s="36"/>
      <c r="U168" s="36"/>
      <c r="V168" s="36"/>
      <c r="W168" s="36"/>
      <c r="X168" s="36"/>
      <c r="Y168" s="36"/>
      <c r="Z168" s="36"/>
      <c r="AA168" s="36"/>
      <c r="AB168" s="36"/>
      <c r="AC168" s="36"/>
      <c r="AD168" s="36"/>
      <c r="AE168" s="36"/>
      <c r="AF168" s="36"/>
      <c r="AG168" s="36"/>
      <c r="AH168" s="36"/>
      <c r="AI168" s="36"/>
      <c r="AJ168" s="36"/>
      <c r="AK168" s="36"/>
      <c r="AL168" s="36"/>
      <c r="AM168" s="36"/>
    </row>
    <row r="169" spans="1:39" x14ac:dyDescent="0.25">
      <c r="A169" s="36"/>
      <c r="B169" s="36"/>
      <c r="C169" s="36"/>
      <c r="D169" s="36"/>
      <c r="E169" s="36"/>
      <c r="F169" s="36"/>
      <c r="G169" s="36"/>
      <c r="H169" s="36"/>
      <c r="I169" s="36"/>
      <c r="J169" s="36"/>
      <c r="K169" s="36"/>
      <c r="L169" s="36"/>
      <c r="M169" s="36"/>
      <c r="N169" s="36"/>
      <c r="O169" s="36"/>
      <c r="P169" s="36"/>
      <c r="Q169" s="36"/>
      <c r="R169" s="36"/>
      <c r="S169" s="36"/>
      <c r="T169" s="36"/>
      <c r="U169" s="36"/>
      <c r="V169" s="36"/>
      <c r="W169" s="36"/>
      <c r="X169" s="36"/>
      <c r="Y169" s="36"/>
      <c r="Z169" s="36"/>
      <c r="AA169" s="36"/>
      <c r="AB169" s="36"/>
      <c r="AC169" s="36"/>
      <c r="AD169" s="36"/>
      <c r="AE169" s="36"/>
      <c r="AF169" s="36"/>
      <c r="AG169" s="36"/>
      <c r="AH169" s="36"/>
      <c r="AI169" s="36"/>
      <c r="AJ169" s="36"/>
      <c r="AK169" s="36"/>
      <c r="AL169" s="36"/>
      <c r="AM169" s="36"/>
    </row>
    <row r="170" spans="1:39" x14ac:dyDescent="0.25">
      <c r="A170" s="36"/>
      <c r="B170" s="36"/>
      <c r="C170" s="36"/>
      <c r="D170" s="36"/>
      <c r="E170" s="36"/>
      <c r="F170" s="36"/>
      <c r="G170" s="36"/>
      <c r="H170" s="36"/>
      <c r="I170" s="36"/>
      <c r="J170" s="36"/>
      <c r="K170" s="36"/>
      <c r="L170" s="36"/>
      <c r="M170" s="36"/>
      <c r="N170" s="36"/>
      <c r="O170" s="36"/>
      <c r="P170" s="36"/>
      <c r="Q170" s="36"/>
      <c r="R170" s="36"/>
      <c r="S170" s="36"/>
      <c r="T170" s="36"/>
      <c r="U170" s="36"/>
      <c r="V170" s="36"/>
      <c r="W170" s="36"/>
      <c r="X170" s="36"/>
      <c r="Y170" s="36"/>
      <c r="Z170" s="36"/>
      <c r="AA170" s="36"/>
      <c r="AB170" s="36"/>
      <c r="AC170" s="36"/>
      <c r="AD170" s="36"/>
      <c r="AE170" s="36"/>
      <c r="AF170" s="36"/>
      <c r="AG170" s="36"/>
      <c r="AH170" s="36"/>
      <c r="AI170" s="36"/>
      <c r="AJ170" s="36"/>
      <c r="AK170" s="36"/>
      <c r="AL170" s="36"/>
      <c r="AM170" s="36"/>
    </row>
    <row r="171" spans="1:39" x14ac:dyDescent="0.25">
      <c r="A171" s="36"/>
      <c r="B171" s="36"/>
      <c r="C171" s="36"/>
      <c r="D171" s="36"/>
      <c r="E171" s="36"/>
      <c r="F171" s="36"/>
      <c r="G171" s="36"/>
      <c r="H171" s="36"/>
      <c r="I171" s="36"/>
      <c r="J171" s="36"/>
      <c r="K171" s="36"/>
      <c r="L171" s="36"/>
      <c r="M171" s="36"/>
      <c r="N171" s="36"/>
      <c r="O171" s="36"/>
      <c r="P171" s="36"/>
      <c r="Q171" s="36"/>
      <c r="R171" s="36"/>
      <c r="S171" s="36"/>
      <c r="T171" s="36"/>
      <c r="U171" s="36"/>
      <c r="V171" s="36"/>
      <c r="W171" s="36"/>
      <c r="X171" s="36"/>
      <c r="Y171" s="36"/>
      <c r="Z171" s="36"/>
      <c r="AA171" s="36"/>
      <c r="AB171" s="36"/>
      <c r="AC171" s="36"/>
      <c r="AD171" s="36"/>
      <c r="AE171" s="36"/>
      <c r="AF171" s="36"/>
      <c r="AG171" s="36"/>
      <c r="AH171" s="36"/>
      <c r="AI171" s="36"/>
      <c r="AJ171" s="36"/>
      <c r="AK171" s="36"/>
      <c r="AL171" s="36"/>
      <c r="AM171" s="36"/>
    </row>
    <row r="172" spans="1:39" x14ac:dyDescent="0.25">
      <c r="A172" s="36"/>
      <c r="B172" s="36"/>
      <c r="C172" s="36"/>
      <c r="D172" s="36"/>
      <c r="E172" s="36"/>
      <c r="F172" s="36"/>
      <c r="G172" s="36"/>
      <c r="H172" s="36"/>
      <c r="I172" s="36"/>
      <c r="J172" s="36"/>
      <c r="K172" s="36"/>
      <c r="L172" s="36"/>
      <c r="M172" s="36"/>
      <c r="N172" s="36"/>
      <c r="O172" s="36"/>
      <c r="P172" s="36"/>
      <c r="Q172" s="36"/>
      <c r="R172" s="36"/>
      <c r="S172" s="36"/>
      <c r="T172" s="36"/>
      <c r="U172" s="36"/>
      <c r="V172" s="36"/>
      <c r="W172" s="36"/>
      <c r="X172" s="36"/>
      <c r="Y172" s="36"/>
      <c r="Z172" s="36"/>
      <c r="AA172" s="36"/>
      <c r="AB172" s="36"/>
      <c r="AC172" s="36"/>
      <c r="AD172" s="36"/>
      <c r="AE172" s="36"/>
      <c r="AF172" s="36"/>
      <c r="AG172" s="36"/>
      <c r="AH172" s="36"/>
      <c r="AI172" s="36"/>
      <c r="AJ172" s="36"/>
      <c r="AK172" s="36"/>
      <c r="AL172" s="36"/>
      <c r="AM172" s="36"/>
    </row>
    <row r="173" spans="1:39" x14ac:dyDescent="0.25">
      <c r="G173" s="36"/>
      <c r="H173" s="36"/>
      <c r="I173" s="36"/>
      <c r="J173" s="36"/>
      <c r="K173" s="36"/>
      <c r="L173" s="36"/>
      <c r="M173" s="36"/>
      <c r="N173" s="36"/>
      <c r="O173" s="36"/>
      <c r="P173" s="36"/>
      <c r="Q173" s="36"/>
      <c r="R173" s="36"/>
      <c r="S173" s="36"/>
      <c r="T173" s="36"/>
      <c r="U173" s="36"/>
      <c r="V173" s="36"/>
      <c r="W173" s="36"/>
      <c r="X173" s="36"/>
      <c r="Y173" s="36"/>
      <c r="Z173" s="36"/>
      <c r="AA173" s="36"/>
      <c r="AB173" s="36"/>
      <c r="AC173" s="36"/>
      <c r="AD173" s="36"/>
      <c r="AE173" s="36"/>
      <c r="AF173" s="36"/>
      <c r="AG173" s="36"/>
      <c r="AH173" s="36"/>
      <c r="AI173" s="36"/>
      <c r="AJ173" s="36"/>
      <c r="AK173" s="36"/>
      <c r="AL173" s="36"/>
      <c r="AM173" s="36"/>
    </row>
    <row r="174" spans="1:39" x14ac:dyDescent="0.25">
      <c r="G174" s="36"/>
      <c r="H174" s="36"/>
      <c r="I174" s="36"/>
      <c r="J174" s="36"/>
      <c r="K174" s="36"/>
      <c r="L174" s="36"/>
      <c r="M174" s="36"/>
      <c r="N174" s="36"/>
      <c r="O174" s="36"/>
      <c r="P174" s="36"/>
      <c r="Q174" s="36"/>
      <c r="R174" s="36"/>
      <c r="S174" s="36"/>
      <c r="T174" s="36"/>
      <c r="U174" s="36"/>
      <c r="V174" s="36"/>
      <c r="W174" s="36"/>
      <c r="X174" s="36"/>
      <c r="Y174" s="36"/>
      <c r="Z174" s="36"/>
      <c r="AA174" s="36"/>
      <c r="AB174" s="36"/>
      <c r="AC174" s="36"/>
      <c r="AD174" s="36"/>
      <c r="AE174" s="36"/>
      <c r="AF174" s="36"/>
      <c r="AG174" s="36"/>
      <c r="AH174" s="36"/>
      <c r="AI174" s="36"/>
      <c r="AJ174" s="36"/>
      <c r="AK174" s="36"/>
      <c r="AL174" s="36"/>
      <c r="AM174" s="36"/>
    </row>
    <row r="175" spans="1:39" x14ac:dyDescent="0.25">
      <c r="G175" s="36"/>
      <c r="H175" s="36"/>
      <c r="I175" s="36"/>
      <c r="J175" s="36"/>
      <c r="K175" s="36"/>
      <c r="L175" s="36"/>
      <c r="M175" s="36"/>
      <c r="N175" s="36"/>
      <c r="O175" s="36"/>
      <c r="P175" s="36"/>
      <c r="Q175" s="36"/>
      <c r="R175" s="36"/>
      <c r="S175" s="36"/>
      <c r="T175" s="36"/>
      <c r="U175" s="36"/>
      <c r="V175" s="36"/>
      <c r="W175" s="36"/>
      <c r="X175" s="36"/>
      <c r="Y175" s="36"/>
      <c r="Z175" s="36"/>
      <c r="AA175" s="36"/>
      <c r="AB175" s="36"/>
      <c r="AC175" s="36"/>
      <c r="AD175" s="36"/>
      <c r="AE175" s="36"/>
      <c r="AF175" s="36"/>
      <c r="AG175" s="36"/>
      <c r="AH175" s="36"/>
      <c r="AI175" s="36"/>
      <c r="AJ175" s="36"/>
      <c r="AK175" s="36"/>
      <c r="AL175" s="36"/>
      <c r="AM175" s="36"/>
    </row>
    <row r="176" spans="1:39" x14ac:dyDescent="0.25">
      <c r="G176" s="36"/>
      <c r="H176" s="36"/>
      <c r="I176" s="36"/>
      <c r="J176" s="36"/>
      <c r="K176" s="36"/>
      <c r="L176" s="36"/>
      <c r="M176" s="36"/>
      <c r="N176" s="36"/>
      <c r="O176" s="36"/>
      <c r="P176" s="36"/>
      <c r="Q176" s="36"/>
      <c r="R176" s="36"/>
      <c r="S176" s="36"/>
      <c r="T176" s="36"/>
      <c r="U176" s="36"/>
      <c r="V176" s="36"/>
      <c r="W176" s="36"/>
      <c r="X176" s="36"/>
      <c r="Y176" s="36"/>
      <c r="Z176" s="36"/>
      <c r="AA176" s="36"/>
      <c r="AB176" s="36"/>
      <c r="AC176" s="36"/>
      <c r="AD176" s="36"/>
      <c r="AE176" s="36"/>
      <c r="AF176" s="36"/>
      <c r="AG176" s="36"/>
      <c r="AH176" s="36"/>
      <c r="AI176" s="36"/>
      <c r="AJ176" s="36"/>
      <c r="AK176" s="36"/>
      <c r="AL176" s="36"/>
      <c r="AM176" s="36"/>
    </row>
    <row r="177" spans="7:39" x14ac:dyDescent="0.25">
      <c r="G177" s="36"/>
      <c r="H177" s="36"/>
      <c r="I177" s="36"/>
      <c r="J177" s="36"/>
      <c r="K177" s="36"/>
      <c r="L177" s="36"/>
      <c r="M177" s="36"/>
      <c r="N177" s="36"/>
      <c r="O177" s="36"/>
      <c r="P177" s="36"/>
      <c r="Q177" s="36"/>
      <c r="R177" s="36"/>
      <c r="S177" s="36"/>
      <c r="T177" s="36"/>
      <c r="U177" s="36"/>
      <c r="V177" s="36"/>
      <c r="W177" s="36"/>
      <c r="X177" s="36"/>
      <c r="Y177" s="36"/>
      <c r="Z177" s="36"/>
      <c r="AA177" s="36"/>
      <c r="AB177" s="36"/>
      <c r="AC177" s="36"/>
      <c r="AD177" s="36"/>
      <c r="AE177" s="36"/>
      <c r="AF177" s="36"/>
      <c r="AG177" s="36"/>
      <c r="AH177" s="36"/>
      <c r="AI177" s="36"/>
      <c r="AJ177" s="36"/>
      <c r="AK177" s="36"/>
      <c r="AL177" s="36"/>
      <c r="AM177" s="36"/>
    </row>
    <row r="178" spans="7:39" x14ac:dyDescent="0.25">
      <c r="G178" s="36"/>
      <c r="H178" s="36"/>
      <c r="I178" s="36"/>
      <c r="J178" s="36"/>
      <c r="K178" s="36"/>
      <c r="L178" s="36"/>
      <c r="M178" s="36"/>
      <c r="N178" s="36"/>
      <c r="O178" s="36"/>
      <c r="P178" s="36"/>
      <c r="Q178" s="36"/>
      <c r="R178" s="36"/>
      <c r="S178" s="36"/>
      <c r="T178" s="36"/>
      <c r="U178" s="36"/>
      <c r="V178" s="36"/>
      <c r="W178" s="36"/>
      <c r="X178" s="36"/>
      <c r="Y178" s="36"/>
      <c r="Z178" s="36"/>
      <c r="AA178" s="36"/>
      <c r="AB178" s="36"/>
      <c r="AC178" s="36"/>
      <c r="AD178" s="36"/>
      <c r="AE178" s="36"/>
      <c r="AF178" s="36"/>
      <c r="AG178" s="36"/>
      <c r="AH178" s="36"/>
      <c r="AI178" s="36"/>
      <c r="AJ178" s="36"/>
      <c r="AK178" s="36"/>
      <c r="AL178" s="36"/>
      <c r="AM178" s="36"/>
    </row>
    <row r="179" spans="7:39" x14ac:dyDescent="0.25">
      <c r="G179" s="36"/>
      <c r="H179" s="36"/>
      <c r="I179" s="36"/>
      <c r="J179" s="36"/>
      <c r="K179" s="36"/>
      <c r="L179" s="36"/>
      <c r="M179" s="36"/>
      <c r="N179" s="36"/>
      <c r="O179" s="36"/>
      <c r="P179" s="36"/>
      <c r="Q179" s="36"/>
      <c r="R179" s="36"/>
      <c r="S179" s="36"/>
      <c r="T179" s="36"/>
      <c r="U179" s="36"/>
      <c r="V179" s="36"/>
      <c r="W179" s="36"/>
      <c r="X179" s="36"/>
      <c r="Y179" s="36"/>
      <c r="Z179" s="36"/>
      <c r="AA179" s="36"/>
      <c r="AB179" s="36"/>
      <c r="AC179" s="36"/>
      <c r="AD179" s="36"/>
      <c r="AE179" s="36"/>
      <c r="AF179" s="36"/>
      <c r="AG179" s="36"/>
      <c r="AH179" s="36"/>
      <c r="AI179" s="36"/>
      <c r="AJ179" s="36"/>
      <c r="AK179" s="36"/>
      <c r="AL179" s="36"/>
      <c r="AM179" s="36"/>
    </row>
    <row r="180" spans="7:39" x14ac:dyDescent="0.25">
      <c r="G180" s="36"/>
      <c r="H180" s="36"/>
      <c r="I180" s="36"/>
      <c r="J180" s="36"/>
      <c r="K180" s="36"/>
      <c r="L180" s="36"/>
      <c r="M180" s="36"/>
      <c r="N180" s="36"/>
      <c r="O180" s="36"/>
      <c r="P180" s="36"/>
      <c r="Q180" s="36"/>
      <c r="R180" s="36"/>
      <c r="S180" s="36"/>
      <c r="T180" s="36"/>
      <c r="U180" s="36"/>
      <c r="V180" s="36"/>
      <c r="W180" s="36"/>
      <c r="X180" s="36"/>
      <c r="Y180" s="36"/>
      <c r="Z180" s="36"/>
      <c r="AA180" s="36"/>
      <c r="AB180" s="36"/>
      <c r="AC180" s="36"/>
      <c r="AD180" s="36"/>
      <c r="AE180" s="36"/>
      <c r="AF180" s="36"/>
      <c r="AG180" s="36"/>
      <c r="AH180" s="36"/>
      <c r="AI180" s="36"/>
      <c r="AJ180" s="36"/>
      <c r="AK180" s="36"/>
      <c r="AL180" s="36"/>
      <c r="AM180" s="36"/>
    </row>
    <row r="181" spans="7:39" x14ac:dyDescent="0.25">
      <c r="G181" s="36"/>
      <c r="H181" s="36"/>
      <c r="I181" s="36"/>
      <c r="J181" s="36"/>
      <c r="K181" s="36"/>
      <c r="L181" s="36"/>
      <c r="M181" s="36"/>
      <c r="N181" s="36"/>
      <c r="O181" s="36"/>
      <c r="P181" s="36"/>
      <c r="Q181" s="36"/>
      <c r="R181" s="36"/>
      <c r="S181" s="36"/>
      <c r="T181" s="36"/>
      <c r="U181" s="36"/>
      <c r="V181" s="36"/>
      <c r="W181" s="36"/>
      <c r="X181" s="36"/>
      <c r="Y181" s="36"/>
      <c r="Z181" s="36"/>
      <c r="AA181" s="36"/>
      <c r="AB181" s="36"/>
      <c r="AC181" s="36"/>
      <c r="AD181" s="36"/>
      <c r="AE181" s="36"/>
      <c r="AF181" s="36"/>
      <c r="AG181" s="36"/>
      <c r="AH181" s="36"/>
      <c r="AI181" s="36"/>
      <c r="AJ181" s="36"/>
      <c r="AK181" s="36"/>
      <c r="AL181" s="36"/>
      <c r="AM181" s="36"/>
    </row>
    <row r="182" spans="7:39" x14ac:dyDescent="0.25">
      <c r="G182" s="36"/>
      <c r="H182" s="36"/>
      <c r="I182" s="36"/>
      <c r="J182" s="36"/>
      <c r="K182" s="36"/>
      <c r="L182" s="36"/>
      <c r="M182" s="36"/>
      <c r="N182" s="36"/>
      <c r="O182" s="36"/>
      <c r="P182" s="36"/>
      <c r="Q182" s="36"/>
      <c r="R182" s="36"/>
      <c r="S182" s="36"/>
      <c r="T182" s="36"/>
      <c r="U182" s="36"/>
      <c r="V182" s="36"/>
      <c r="W182" s="36"/>
      <c r="X182" s="36"/>
      <c r="Y182" s="36"/>
      <c r="Z182" s="36"/>
      <c r="AA182" s="36"/>
      <c r="AB182" s="36"/>
      <c r="AC182" s="36"/>
      <c r="AD182" s="36"/>
      <c r="AE182" s="36"/>
      <c r="AF182" s="36"/>
      <c r="AG182" s="36"/>
      <c r="AH182" s="36"/>
      <c r="AI182" s="36"/>
      <c r="AJ182" s="36"/>
      <c r="AK182" s="36"/>
      <c r="AL182" s="36"/>
      <c r="AM182" s="36"/>
    </row>
    <row r="183" spans="7:39" x14ac:dyDescent="0.25">
      <c r="G183" s="36"/>
      <c r="H183" s="36"/>
      <c r="I183" s="36"/>
      <c r="J183" s="36"/>
      <c r="K183" s="36"/>
      <c r="L183" s="36"/>
      <c r="M183" s="36"/>
      <c r="N183" s="36"/>
      <c r="O183" s="36"/>
      <c r="P183" s="36"/>
      <c r="Q183" s="36"/>
      <c r="R183" s="36"/>
      <c r="S183" s="36"/>
      <c r="T183" s="36"/>
      <c r="U183" s="36"/>
      <c r="V183" s="36"/>
      <c r="W183" s="36"/>
      <c r="X183" s="36"/>
      <c r="Y183" s="36"/>
      <c r="Z183" s="36"/>
      <c r="AA183" s="36"/>
      <c r="AB183" s="36"/>
      <c r="AC183" s="36"/>
      <c r="AD183" s="36"/>
      <c r="AE183" s="36"/>
      <c r="AF183" s="36"/>
      <c r="AG183" s="36"/>
      <c r="AH183" s="36"/>
      <c r="AI183" s="36"/>
      <c r="AJ183" s="36"/>
      <c r="AK183" s="36"/>
      <c r="AL183" s="36"/>
      <c r="AM183" s="36"/>
    </row>
    <row r="184" spans="7:39" x14ac:dyDescent="0.25">
      <c r="G184" s="36"/>
      <c r="H184" s="36"/>
      <c r="I184" s="36"/>
      <c r="J184" s="36"/>
      <c r="K184" s="36"/>
      <c r="L184" s="36"/>
      <c r="M184" s="36"/>
      <c r="N184" s="36"/>
      <c r="O184" s="36"/>
      <c r="P184" s="36"/>
      <c r="Q184" s="36"/>
      <c r="R184" s="36"/>
      <c r="S184" s="36"/>
      <c r="T184" s="36"/>
      <c r="U184" s="36"/>
      <c r="V184" s="36"/>
      <c r="W184" s="36"/>
      <c r="X184" s="36"/>
      <c r="Y184" s="36"/>
      <c r="Z184" s="36"/>
      <c r="AA184" s="36"/>
      <c r="AB184" s="36"/>
      <c r="AC184" s="36"/>
      <c r="AD184" s="36"/>
      <c r="AE184" s="36"/>
      <c r="AF184" s="36"/>
      <c r="AG184" s="36"/>
      <c r="AH184" s="36"/>
      <c r="AI184" s="36"/>
      <c r="AJ184" s="36"/>
      <c r="AK184" s="36"/>
      <c r="AL184" s="36"/>
      <c r="AM184" s="36"/>
    </row>
    <row r="185" spans="7:39" x14ac:dyDescent="0.25">
      <c r="G185" s="36"/>
      <c r="H185" s="36"/>
      <c r="I185" s="36"/>
      <c r="J185" s="36"/>
      <c r="K185" s="36"/>
      <c r="L185" s="36"/>
      <c r="M185" s="36"/>
      <c r="N185" s="36"/>
      <c r="O185" s="36"/>
      <c r="P185" s="36"/>
      <c r="Q185" s="36"/>
      <c r="R185" s="36"/>
      <c r="S185" s="36"/>
      <c r="T185" s="36"/>
      <c r="U185" s="36"/>
      <c r="V185" s="36"/>
      <c r="W185" s="36"/>
      <c r="X185" s="36"/>
      <c r="Y185" s="36"/>
      <c r="Z185" s="36"/>
      <c r="AA185" s="36"/>
      <c r="AB185" s="36"/>
      <c r="AC185" s="36"/>
      <c r="AD185" s="36"/>
      <c r="AE185" s="36"/>
      <c r="AF185" s="36"/>
      <c r="AG185" s="36"/>
      <c r="AH185" s="36"/>
      <c r="AI185" s="36"/>
      <c r="AJ185" s="36"/>
      <c r="AK185" s="36"/>
      <c r="AL185" s="36"/>
      <c r="AM185" s="36"/>
    </row>
    <row r="186" spans="7:39" x14ac:dyDescent="0.25">
      <c r="G186" s="36"/>
      <c r="H186" s="36"/>
      <c r="I186" s="36"/>
      <c r="J186" s="36"/>
      <c r="K186" s="36"/>
      <c r="L186" s="36"/>
      <c r="M186" s="36"/>
      <c r="N186" s="36"/>
      <c r="O186" s="36"/>
      <c r="P186" s="36"/>
      <c r="Q186" s="36"/>
      <c r="R186" s="36"/>
      <c r="S186" s="36"/>
      <c r="T186" s="36"/>
      <c r="U186" s="36"/>
      <c r="V186" s="36"/>
      <c r="W186" s="36"/>
      <c r="X186" s="36"/>
      <c r="Y186" s="36"/>
      <c r="Z186" s="36"/>
      <c r="AA186" s="36"/>
      <c r="AB186" s="36"/>
      <c r="AC186" s="36"/>
      <c r="AD186" s="36"/>
      <c r="AE186" s="36"/>
      <c r="AF186" s="36"/>
      <c r="AG186" s="36"/>
      <c r="AH186" s="36"/>
      <c r="AI186" s="36"/>
      <c r="AJ186" s="36"/>
      <c r="AK186" s="36"/>
      <c r="AL186" s="36"/>
      <c r="AM186" s="36"/>
    </row>
    <row r="187" spans="7:39" x14ac:dyDescent="0.25">
      <c r="G187" s="36"/>
      <c r="H187" s="36"/>
      <c r="I187" s="36"/>
      <c r="J187" s="36"/>
      <c r="K187" s="36"/>
      <c r="L187" s="36"/>
      <c r="M187" s="36"/>
      <c r="N187" s="36"/>
      <c r="O187" s="36"/>
      <c r="P187" s="36"/>
      <c r="Q187" s="36"/>
      <c r="R187" s="36"/>
      <c r="S187" s="36"/>
      <c r="T187" s="36"/>
      <c r="U187" s="36"/>
      <c r="V187" s="36"/>
      <c r="W187" s="36"/>
      <c r="X187" s="36"/>
      <c r="Y187" s="36"/>
      <c r="Z187" s="36"/>
      <c r="AA187" s="36"/>
      <c r="AB187" s="36"/>
      <c r="AC187" s="36"/>
      <c r="AD187" s="36"/>
      <c r="AE187" s="36"/>
      <c r="AF187" s="36"/>
      <c r="AG187" s="36"/>
      <c r="AH187" s="36"/>
      <c r="AI187" s="36"/>
      <c r="AJ187" s="36"/>
      <c r="AK187" s="36"/>
      <c r="AL187" s="36"/>
      <c r="AM187" s="36"/>
    </row>
    <row r="188" spans="7:39" x14ac:dyDescent="0.25">
      <c r="G188" s="36"/>
      <c r="H188" s="36"/>
      <c r="I188" s="36"/>
      <c r="J188" s="36"/>
      <c r="K188" s="36"/>
      <c r="L188" s="36"/>
      <c r="M188" s="36"/>
      <c r="N188" s="36"/>
      <c r="O188" s="36"/>
      <c r="P188" s="36"/>
      <c r="Q188" s="36"/>
      <c r="R188" s="36"/>
      <c r="S188" s="36"/>
      <c r="T188" s="36"/>
      <c r="U188" s="36"/>
      <c r="V188" s="36"/>
      <c r="W188" s="36"/>
      <c r="X188" s="36"/>
      <c r="Y188" s="36"/>
      <c r="Z188" s="36"/>
      <c r="AA188" s="36"/>
      <c r="AB188" s="36"/>
      <c r="AC188" s="36"/>
      <c r="AD188" s="36"/>
      <c r="AE188" s="36"/>
      <c r="AF188" s="36"/>
      <c r="AG188" s="36"/>
      <c r="AH188" s="36"/>
      <c r="AI188" s="36"/>
      <c r="AJ188" s="36"/>
      <c r="AK188" s="36"/>
      <c r="AL188" s="36"/>
      <c r="AM188" s="36"/>
    </row>
    <row r="189" spans="7:39" x14ac:dyDescent="0.25">
      <c r="G189" s="36"/>
      <c r="H189" s="36"/>
      <c r="I189" s="36"/>
      <c r="J189" s="36"/>
      <c r="K189" s="36"/>
      <c r="L189" s="36"/>
      <c r="M189" s="36"/>
      <c r="N189" s="36"/>
      <c r="O189" s="36"/>
      <c r="P189" s="36"/>
      <c r="Q189" s="36"/>
      <c r="R189" s="36"/>
      <c r="S189" s="36"/>
      <c r="T189" s="36"/>
      <c r="U189" s="36"/>
      <c r="V189" s="36"/>
      <c r="W189" s="36"/>
      <c r="X189" s="36"/>
      <c r="Y189" s="36"/>
      <c r="Z189" s="36"/>
      <c r="AA189" s="36"/>
      <c r="AB189" s="36"/>
      <c r="AC189" s="36"/>
      <c r="AD189" s="36"/>
      <c r="AE189" s="36"/>
      <c r="AF189" s="36"/>
      <c r="AG189" s="36"/>
      <c r="AH189" s="36"/>
      <c r="AI189" s="36"/>
      <c r="AJ189" s="36"/>
      <c r="AK189" s="36"/>
      <c r="AL189" s="36"/>
      <c r="AM189" s="36"/>
    </row>
    <row r="190" spans="7:39" x14ac:dyDescent="0.25">
      <c r="G190" s="36"/>
      <c r="H190" s="36"/>
      <c r="I190" s="36"/>
      <c r="J190" s="36"/>
      <c r="K190" s="36"/>
      <c r="L190" s="36"/>
      <c r="M190" s="36"/>
      <c r="N190" s="36"/>
      <c r="O190" s="36"/>
      <c r="P190" s="36"/>
      <c r="Q190" s="36"/>
      <c r="R190" s="36"/>
      <c r="S190" s="36"/>
      <c r="T190" s="36"/>
      <c r="U190" s="36"/>
      <c r="V190" s="36"/>
      <c r="W190" s="36"/>
      <c r="X190" s="36"/>
      <c r="Y190" s="36"/>
      <c r="Z190" s="36"/>
      <c r="AA190" s="36"/>
      <c r="AB190" s="36"/>
      <c r="AC190" s="36"/>
      <c r="AD190" s="36"/>
      <c r="AE190" s="36"/>
      <c r="AF190" s="36"/>
      <c r="AG190" s="36"/>
      <c r="AH190" s="36"/>
      <c r="AI190" s="36"/>
      <c r="AJ190" s="36"/>
      <c r="AK190" s="36"/>
      <c r="AL190" s="36"/>
      <c r="AM190" s="36"/>
    </row>
    <row r="191" spans="7:39" x14ac:dyDescent="0.25">
      <c r="G191" s="36"/>
      <c r="H191" s="36"/>
      <c r="I191" s="36"/>
      <c r="J191" s="36"/>
      <c r="K191" s="36"/>
      <c r="L191" s="36"/>
      <c r="M191" s="36"/>
      <c r="N191" s="36"/>
      <c r="O191" s="36"/>
      <c r="P191" s="36"/>
      <c r="Q191" s="36"/>
      <c r="R191" s="36"/>
      <c r="S191" s="36"/>
      <c r="T191" s="36"/>
      <c r="U191" s="36"/>
      <c r="V191" s="36"/>
      <c r="W191" s="36"/>
      <c r="X191" s="36"/>
      <c r="Y191" s="36"/>
      <c r="Z191" s="36"/>
      <c r="AA191" s="36"/>
      <c r="AB191" s="36"/>
      <c r="AC191" s="36"/>
      <c r="AD191" s="36"/>
      <c r="AE191" s="36"/>
      <c r="AF191" s="36"/>
      <c r="AG191" s="36"/>
      <c r="AH191" s="36"/>
      <c r="AI191" s="36"/>
      <c r="AJ191" s="36"/>
      <c r="AK191" s="36"/>
      <c r="AL191" s="36"/>
      <c r="AM191" s="36"/>
    </row>
    <row r="192" spans="7:39" x14ac:dyDescent="0.25">
      <c r="G192" s="36"/>
      <c r="H192" s="36"/>
      <c r="I192" s="36"/>
      <c r="J192" s="36"/>
      <c r="K192" s="36"/>
      <c r="L192" s="36"/>
      <c r="M192" s="36"/>
      <c r="N192" s="36"/>
      <c r="O192" s="36"/>
      <c r="P192" s="36"/>
      <c r="Q192" s="36"/>
      <c r="R192" s="36"/>
      <c r="S192" s="36"/>
      <c r="T192" s="36"/>
      <c r="U192" s="36"/>
      <c r="V192" s="36"/>
      <c r="W192" s="36"/>
      <c r="X192" s="36"/>
      <c r="Y192" s="36"/>
      <c r="Z192" s="36"/>
      <c r="AA192" s="36"/>
      <c r="AB192" s="36"/>
      <c r="AC192" s="36"/>
      <c r="AD192" s="36"/>
      <c r="AE192" s="36"/>
      <c r="AF192" s="36"/>
      <c r="AG192" s="36"/>
      <c r="AH192" s="36"/>
      <c r="AI192" s="36"/>
      <c r="AJ192" s="36"/>
      <c r="AK192" s="36"/>
      <c r="AL192" s="36"/>
      <c r="AM192" s="36"/>
    </row>
    <row r="193" spans="7:39" x14ac:dyDescent="0.25">
      <c r="G193" s="36"/>
      <c r="H193" s="36"/>
      <c r="I193" s="36"/>
      <c r="J193" s="36"/>
      <c r="K193" s="36"/>
      <c r="L193" s="36"/>
      <c r="M193" s="36"/>
      <c r="N193" s="36"/>
      <c r="O193" s="36"/>
      <c r="P193" s="36"/>
      <c r="Q193" s="36"/>
      <c r="R193" s="36"/>
      <c r="S193" s="36"/>
      <c r="T193" s="36"/>
      <c r="U193" s="36"/>
      <c r="V193" s="36"/>
      <c r="W193" s="36"/>
      <c r="X193" s="36"/>
      <c r="Y193" s="36"/>
      <c r="Z193" s="36"/>
      <c r="AA193" s="36"/>
      <c r="AB193" s="36"/>
      <c r="AC193" s="36"/>
      <c r="AD193" s="36"/>
      <c r="AE193" s="36"/>
      <c r="AF193" s="36"/>
      <c r="AG193" s="36"/>
      <c r="AH193" s="36"/>
      <c r="AI193" s="36"/>
      <c r="AJ193" s="36"/>
      <c r="AK193" s="36"/>
      <c r="AL193" s="36"/>
      <c r="AM193" s="36"/>
    </row>
    <row r="194" spans="7:39" x14ac:dyDescent="0.25">
      <c r="G194" s="36"/>
      <c r="H194" s="36"/>
      <c r="I194" s="36"/>
      <c r="J194" s="36"/>
      <c r="K194" s="36"/>
      <c r="L194" s="36"/>
      <c r="M194" s="36"/>
      <c r="N194" s="36"/>
      <c r="O194" s="36"/>
      <c r="P194" s="36"/>
      <c r="Q194" s="36"/>
      <c r="R194" s="36"/>
      <c r="S194" s="36"/>
      <c r="T194" s="36"/>
      <c r="U194" s="36"/>
      <c r="V194" s="36"/>
      <c r="W194" s="36"/>
      <c r="X194" s="36"/>
      <c r="Y194" s="36"/>
      <c r="Z194" s="36"/>
      <c r="AA194" s="36"/>
      <c r="AB194" s="36"/>
      <c r="AC194" s="36"/>
      <c r="AD194" s="36"/>
      <c r="AE194" s="36"/>
      <c r="AF194" s="36"/>
      <c r="AG194" s="36"/>
      <c r="AH194" s="36"/>
      <c r="AI194" s="36"/>
      <c r="AJ194" s="36"/>
      <c r="AK194" s="36"/>
      <c r="AL194" s="36"/>
      <c r="AM194" s="36"/>
    </row>
    <row r="195" spans="7:39" x14ac:dyDescent="0.25">
      <c r="G195" s="36"/>
      <c r="H195" s="36"/>
      <c r="I195" s="36"/>
      <c r="J195" s="36"/>
      <c r="K195" s="36"/>
      <c r="L195" s="36"/>
      <c r="M195" s="36"/>
      <c r="N195" s="36"/>
      <c r="O195" s="36"/>
      <c r="P195" s="36"/>
      <c r="Q195" s="36"/>
      <c r="R195" s="36"/>
      <c r="S195" s="36"/>
      <c r="T195" s="36"/>
      <c r="U195" s="36"/>
      <c r="V195" s="36"/>
      <c r="W195" s="36"/>
      <c r="X195" s="36"/>
      <c r="Y195" s="36"/>
      <c r="Z195" s="36"/>
      <c r="AA195" s="36"/>
      <c r="AB195" s="36"/>
      <c r="AC195" s="36"/>
      <c r="AD195" s="36"/>
      <c r="AE195" s="36"/>
      <c r="AF195" s="36"/>
      <c r="AG195" s="36"/>
      <c r="AH195" s="36"/>
      <c r="AI195" s="36"/>
      <c r="AJ195" s="36"/>
      <c r="AK195" s="36"/>
      <c r="AL195" s="36"/>
      <c r="AM195" s="36"/>
    </row>
    <row r="196" spans="7:39" x14ac:dyDescent="0.25">
      <c r="G196" s="36"/>
      <c r="H196" s="36"/>
      <c r="I196" s="36"/>
      <c r="J196" s="36"/>
      <c r="K196" s="36"/>
      <c r="L196" s="36"/>
      <c r="M196" s="36"/>
      <c r="N196" s="36"/>
      <c r="O196" s="36"/>
      <c r="P196" s="36"/>
      <c r="Q196" s="36"/>
      <c r="R196" s="36"/>
      <c r="S196" s="36"/>
      <c r="T196" s="36"/>
      <c r="U196" s="36"/>
      <c r="V196" s="36"/>
      <c r="W196" s="36"/>
      <c r="X196" s="36"/>
      <c r="Y196" s="36"/>
      <c r="Z196" s="36"/>
      <c r="AA196" s="36"/>
      <c r="AB196" s="36"/>
      <c r="AC196" s="36"/>
      <c r="AD196" s="36"/>
      <c r="AE196" s="36"/>
      <c r="AF196" s="36"/>
      <c r="AG196" s="36"/>
      <c r="AH196" s="36"/>
      <c r="AI196" s="36"/>
      <c r="AJ196" s="36"/>
      <c r="AK196" s="36"/>
      <c r="AL196" s="36"/>
      <c r="AM196" s="36"/>
    </row>
    <row r="197" spans="7:39" x14ac:dyDescent="0.25">
      <c r="G197" s="36"/>
      <c r="H197" s="36"/>
      <c r="I197" s="36"/>
      <c r="J197" s="36"/>
      <c r="K197" s="36"/>
      <c r="L197" s="36"/>
      <c r="M197" s="36"/>
      <c r="N197" s="36"/>
      <c r="O197" s="36"/>
      <c r="P197" s="36"/>
      <c r="Q197" s="36"/>
      <c r="R197" s="36"/>
      <c r="S197" s="36"/>
      <c r="T197" s="36"/>
      <c r="U197" s="36"/>
      <c r="V197" s="36"/>
      <c r="W197" s="36"/>
      <c r="X197" s="36"/>
      <c r="Y197" s="36"/>
      <c r="Z197" s="36"/>
      <c r="AA197" s="36"/>
      <c r="AB197" s="36"/>
      <c r="AC197" s="36"/>
      <c r="AD197" s="36"/>
      <c r="AE197" s="36"/>
      <c r="AF197" s="36"/>
      <c r="AG197" s="36"/>
      <c r="AH197" s="36"/>
      <c r="AI197" s="36"/>
      <c r="AJ197" s="36"/>
      <c r="AK197" s="36"/>
      <c r="AL197" s="36"/>
      <c r="AM197" s="36"/>
    </row>
    <row r="198" spans="7:39" x14ac:dyDescent="0.25">
      <c r="G198" s="36"/>
      <c r="H198" s="36"/>
      <c r="I198" s="36"/>
      <c r="J198" s="36"/>
      <c r="K198" s="36"/>
      <c r="L198" s="36"/>
      <c r="M198" s="36"/>
      <c r="N198" s="36"/>
      <c r="O198" s="36"/>
      <c r="P198" s="36"/>
      <c r="Q198" s="36"/>
      <c r="R198" s="36"/>
      <c r="S198" s="36"/>
      <c r="T198" s="36"/>
      <c r="U198" s="36"/>
      <c r="V198" s="36"/>
      <c r="W198" s="36"/>
      <c r="X198" s="36"/>
      <c r="Y198" s="36"/>
      <c r="Z198" s="36"/>
      <c r="AA198" s="36"/>
      <c r="AB198" s="36"/>
      <c r="AC198" s="36"/>
      <c r="AD198" s="36"/>
      <c r="AE198" s="36"/>
      <c r="AF198" s="36"/>
      <c r="AG198" s="36"/>
      <c r="AH198" s="36"/>
      <c r="AI198" s="36"/>
      <c r="AJ198" s="36"/>
      <c r="AK198" s="36"/>
      <c r="AL198" s="36"/>
      <c r="AM198" s="36"/>
    </row>
    <row r="199" spans="7:39" x14ac:dyDescent="0.25">
      <c r="G199" s="36"/>
      <c r="H199" s="36"/>
      <c r="I199" s="36"/>
      <c r="J199" s="36"/>
      <c r="K199" s="36"/>
      <c r="L199" s="36"/>
      <c r="M199" s="36"/>
      <c r="N199" s="36"/>
      <c r="O199" s="36"/>
      <c r="P199" s="36"/>
      <c r="Q199" s="36"/>
      <c r="R199" s="36"/>
      <c r="S199" s="36"/>
      <c r="T199" s="36"/>
      <c r="U199" s="36"/>
      <c r="V199" s="36"/>
      <c r="W199" s="36"/>
      <c r="X199" s="36"/>
      <c r="Y199" s="36"/>
      <c r="Z199" s="36"/>
      <c r="AA199" s="36"/>
      <c r="AB199" s="36"/>
      <c r="AC199" s="36"/>
      <c r="AD199" s="36"/>
      <c r="AE199" s="36"/>
      <c r="AF199" s="36"/>
      <c r="AG199" s="36"/>
      <c r="AH199" s="36"/>
      <c r="AI199" s="36"/>
      <c r="AJ199" s="36"/>
      <c r="AK199" s="36"/>
      <c r="AL199" s="36"/>
      <c r="AM199" s="36"/>
    </row>
    <row r="200" spans="7:39" x14ac:dyDescent="0.25">
      <c r="G200" s="36"/>
      <c r="H200" s="36"/>
      <c r="I200" s="36"/>
      <c r="J200" s="36"/>
      <c r="K200" s="36"/>
      <c r="L200" s="36"/>
      <c r="M200" s="36"/>
      <c r="N200" s="36"/>
      <c r="O200" s="36"/>
      <c r="P200" s="36"/>
      <c r="Q200" s="36"/>
      <c r="R200" s="36"/>
      <c r="S200" s="36"/>
      <c r="T200" s="36"/>
      <c r="U200" s="36"/>
      <c r="V200" s="36"/>
      <c r="W200" s="36"/>
      <c r="X200" s="36"/>
      <c r="Y200" s="36"/>
      <c r="Z200" s="36"/>
      <c r="AA200" s="36"/>
      <c r="AB200" s="36"/>
      <c r="AC200" s="36"/>
      <c r="AD200" s="36"/>
      <c r="AE200" s="36"/>
      <c r="AF200" s="36"/>
      <c r="AG200" s="36"/>
      <c r="AH200" s="36"/>
      <c r="AI200" s="36"/>
      <c r="AJ200" s="36"/>
      <c r="AK200" s="36"/>
      <c r="AL200" s="36"/>
      <c r="AM200" s="36"/>
    </row>
    <row r="201" spans="7:39" x14ac:dyDescent="0.25">
      <c r="G201" s="36"/>
      <c r="H201" s="36"/>
      <c r="I201" s="36"/>
      <c r="J201" s="36"/>
      <c r="K201" s="36"/>
      <c r="L201" s="36"/>
      <c r="M201" s="36"/>
      <c r="N201" s="36"/>
      <c r="O201" s="36"/>
      <c r="P201" s="36"/>
      <c r="Q201" s="36"/>
      <c r="R201" s="36"/>
      <c r="S201" s="36"/>
      <c r="T201" s="36"/>
      <c r="U201" s="36"/>
      <c r="V201" s="36"/>
      <c r="W201" s="36"/>
      <c r="X201" s="36"/>
      <c r="Y201" s="36"/>
      <c r="Z201" s="36"/>
      <c r="AA201" s="36"/>
      <c r="AB201" s="36"/>
      <c r="AC201" s="36"/>
      <c r="AD201" s="36"/>
      <c r="AE201" s="36"/>
      <c r="AF201" s="36"/>
      <c r="AG201" s="36"/>
      <c r="AH201" s="36"/>
      <c r="AI201" s="36"/>
      <c r="AJ201" s="36"/>
      <c r="AK201" s="36"/>
      <c r="AL201" s="36"/>
      <c r="AM201" s="36"/>
    </row>
    <row r="202" spans="7:39" x14ac:dyDescent="0.25">
      <c r="G202" s="36"/>
      <c r="H202" s="36"/>
      <c r="I202" s="36"/>
      <c r="J202" s="36"/>
      <c r="K202" s="36"/>
      <c r="L202" s="36"/>
      <c r="M202" s="36"/>
      <c r="N202" s="36"/>
      <c r="O202" s="36"/>
      <c r="P202" s="36"/>
      <c r="Q202" s="36"/>
      <c r="R202" s="36"/>
      <c r="S202" s="36"/>
      <c r="T202" s="36"/>
      <c r="U202" s="36"/>
      <c r="V202" s="36"/>
      <c r="W202" s="36"/>
      <c r="X202" s="36"/>
      <c r="Y202" s="36"/>
      <c r="Z202" s="36"/>
      <c r="AA202" s="36"/>
      <c r="AB202" s="36"/>
      <c r="AC202" s="36"/>
      <c r="AD202" s="36"/>
      <c r="AE202" s="36"/>
      <c r="AF202" s="36"/>
      <c r="AG202" s="36"/>
      <c r="AH202" s="36"/>
      <c r="AI202" s="36"/>
      <c r="AJ202" s="36"/>
      <c r="AK202" s="36"/>
      <c r="AL202" s="36"/>
      <c r="AM202" s="36"/>
    </row>
    <row r="203" spans="7:39" x14ac:dyDescent="0.25">
      <c r="G203" s="36"/>
      <c r="H203" s="36"/>
      <c r="I203" s="36"/>
      <c r="J203" s="36"/>
      <c r="K203" s="36"/>
      <c r="L203" s="36"/>
      <c r="M203" s="36"/>
      <c r="N203" s="36"/>
      <c r="O203" s="36"/>
      <c r="P203" s="36"/>
      <c r="Q203" s="36"/>
      <c r="R203" s="36"/>
      <c r="S203" s="36"/>
      <c r="T203" s="36"/>
      <c r="U203" s="36"/>
      <c r="V203" s="36"/>
      <c r="W203" s="36"/>
      <c r="X203" s="36"/>
      <c r="Y203" s="36"/>
      <c r="Z203" s="36"/>
      <c r="AA203" s="36"/>
      <c r="AB203" s="36"/>
      <c r="AC203" s="36"/>
      <c r="AD203" s="36"/>
      <c r="AE203" s="36"/>
      <c r="AF203" s="36"/>
      <c r="AG203" s="36"/>
      <c r="AH203" s="36"/>
      <c r="AI203" s="36"/>
      <c r="AJ203" s="36"/>
      <c r="AK203" s="36"/>
      <c r="AL203" s="36"/>
      <c r="AM203" s="36"/>
    </row>
    <row r="204" spans="7:39" x14ac:dyDescent="0.25">
      <c r="G204" s="36"/>
      <c r="H204" s="36"/>
      <c r="I204" s="36"/>
      <c r="J204" s="36"/>
      <c r="K204" s="36"/>
      <c r="L204" s="36"/>
      <c r="M204" s="36"/>
      <c r="N204" s="36"/>
      <c r="O204" s="36"/>
      <c r="P204" s="36"/>
      <c r="Q204" s="36"/>
      <c r="R204" s="36"/>
      <c r="S204" s="36"/>
      <c r="T204" s="36"/>
      <c r="U204" s="36"/>
      <c r="V204" s="36"/>
      <c r="W204" s="36"/>
      <c r="X204" s="36"/>
      <c r="Y204" s="36"/>
      <c r="Z204" s="36"/>
      <c r="AA204" s="36"/>
      <c r="AB204" s="36"/>
      <c r="AC204" s="36"/>
      <c r="AD204" s="36"/>
      <c r="AE204" s="36"/>
      <c r="AF204" s="36"/>
      <c r="AG204" s="36"/>
      <c r="AH204" s="36"/>
      <c r="AI204" s="36"/>
      <c r="AJ204" s="36"/>
      <c r="AK204" s="36"/>
      <c r="AL204" s="36"/>
      <c r="AM204" s="36"/>
    </row>
    <row r="205" spans="7:39" x14ac:dyDescent="0.25">
      <c r="G205" s="36"/>
      <c r="H205" s="36"/>
      <c r="I205" s="36"/>
      <c r="J205" s="36"/>
      <c r="K205" s="36"/>
      <c r="L205" s="36"/>
      <c r="M205" s="36"/>
      <c r="N205" s="36"/>
      <c r="O205" s="36"/>
      <c r="P205" s="36"/>
      <c r="Q205" s="36"/>
      <c r="R205" s="36"/>
      <c r="S205" s="36"/>
      <c r="T205" s="36"/>
      <c r="U205" s="36"/>
      <c r="V205" s="36"/>
      <c r="W205" s="36"/>
      <c r="X205" s="36"/>
      <c r="Y205" s="36"/>
      <c r="Z205" s="36"/>
      <c r="AA205" s="36"/>
      <c r="AB205" s="36"/>
      <c r="AC205" s="36"/>
      <c r="AD205" s="36"/>
      <c r="AE205" s="36"/>
      <c r="AF205" s="36"/>
      <c r="AG205" s="36"/>
      <c r="AH205" s="36"/>
      <c r="AI205" s="36"/>
      <c r="AJ205" s="36"/>
      <c r="AK205" s="36"/>
      <c r="AL205" s="36"/>
      <c r="AM205" s="36"/>
    </row>
    <row r="206" spans="7:39" x14ac:dyDescent="0.25">
      <c r="G206" s="36"/>
      <c r="H206" s="36"/>
      <c r="I206" s="36"/>
      <c r="J206" s="36"/>
      <c r="K206" s="36"/>
      <c r="L206" s="36"/>
      <c r="M206" s="36"/>
      <c r="N206" s="36"/>
      <c r="O206" s="36"/>
      <c r="P206" s="36"/>
      <c r="Q206" s="36"/>
      <c r="R206" s="36"/>
      <c r="S206" s="36"/>
      <c r="T206" s="36"/>
      <c r="U206" s="36"/>
      <c r="V206" s="36"/>
      <c r="W206" s="36"/>
      <c r="X206" s="36"/>
      <c r="Y206" s="36"/>
      <c r="Z206" s="36"/>
      <c r="AA206" s="36"/>
      <c r="AB206" s="36"/>
      <c r="AC206" s="36"/>
      <c r="AD206" s="36"/>
      <c r="AE206" s="36"/>
      <c r="AF206" s="36"/>
      <c r="AG206" s="36"/>
      <c r="AH206" s="36"/>
      <c r="AI206" s="36"/>
      <c r="AJ206" s="36"/>
      <c r="AK206" s="36"/>
      <c r="AL206" s="36"/>
      <c r="AM206" s="36"/>
    </row>
    <row r="207" spans="7:39" x14ac:dyDescent="0.25">
      <c r="G207" s="36"/>
      <c r="H207" s="36"/>
      <c r="I207" s="36"/>
      <c r="J207" s="36"/>
      <c r="K207" s="36"/>
      <c r="L207" s="36"/>
      <c r="M207" s="36"/>
      <c r="N207" s="36"/>
      <c r="O207" s="36"/>
      <c r="P207" s="36"/>
      <c r="Q207" s="36"/>
      <c r="R207" s="36"/>
      <c r="S207" s="36"/>
      <c r="T207" s="36"/>
      <c r="U207" s="36"/>
      <c r="V207" s="36"/>
      <c r="W207" s="36"/>
      <c r="X207" s="36"/>
      <c r="Y207" s="36"/>
      <c r="Z207" s="36"/>
      <c r="AA207" s="36"/>
      <c r="AB207" s="36"/>
      <c r="AC207" s="36"/>
      <c r="AD207" s="36"/>
      <c r="AE207" s="36"/>
      <c r="AF207" s="36"/>
      <c r="AG207" s="36"/>
      <c r="AH207" s="36"/>
      <c r="AI207" s="36"/>
      <c r="AJ207" s="36"/>
      <c r="AK207" s="36"/>
      <c r="AL207" s="36"/>
      <c r="AM207" s="36"/>
    </row>
    <row r="208" spans="7:39" x14ac:dyDescent="0.25">
      <c r="G208" s="36"/>
      <c r="H208" s="36"/>
      <c r="I208" s="36"/>
      <c r="J208" s="36"/>
      <c r="K208" s="36"/>
      <c r="L208" s="36"/>
      <c r="M208" s="36"/>
      <c r="N208" s="36"/>
      <c r="O208" s="36"/>
      <c r="P208" s="36"/>
      <c r="Q208" s="36"/>
      <c r="R208" s="36"/>
      <c r="S208" s="36"/>
      <c r="T208" s="36"/>
      <c r="U208" s="36"/>
      <c r="V208" s="36"/>
      <c r="W208" s="36"/>
      <c r="X208" s="36"/>
      <c r="Y208" s="36"/>
      <c r="Z208" s="36"/>
      <c r="AA208" s="36"/>
      <c r="AB208" s="36"/>
      <c r="AC208" s="36"/>
      <c r="AD208" s="36"/>
      <c r="AE208" s="36"/>
      <c r="AF208" s="36"/>
      <c r="AG208" s="36"/>
      <c r="AH208" s="36"/>
      <c r="AI208" s="36"/>
      <c r="AJ208" s="36"/>
      <c r="AK208" s="36"/>
      <c r="AL208" s="36"/>
      <c r="AM208" s="36"/>
    </row>
    <row r="209" spans="7:39" x14ac:dyDescent="0.25">
      <c r="G209" s="36"/>
      <c r="H209" s="36"/>
      <c r="I209" s="36"/>
      <c r="J209" s="36"/>
      <c r="K209" s="36"/>
      <c r="L209" s="36"/>
      <c r="M209" s="36"/>
      <c r="N209" s="36"/>
      <c r="O209" s="36"/>
      <c r="P209" s="36"/>
      <c r="Q209" s="36"/>
      <c r="R209" s="36"/>
      <c r="S209" s="36"/>
      <c r="T209" s="36"/>
      <c r="U209" s="36"/>
      <c r="V209" s="36"/>
      <c r="W209" s="36"/>
      <c r="X209" s="36"/>
      <c r="Y209" s="36"/>
      <c r="Z209" s="36"/>
      <c r="AA209" s="36"/>
      <c r="AB209" s="36"/>
      <c r="AC209" s="36"/>
      <c r="AD209" s="36"/>
      <c r="AE209" s="36"/>
      <c r="AF209" s="36"/>
      <c r="AG209" s="36"/>
      <c r="AH209" s="36"/>
      <c r="AI209" s="36"/>
      <c r="AJ209" s="36"/>
      <c r="AK209" s="36"/>
      <c r="AL209" s="36"/>
      <c r="AM209" s="36"/>
    </row>
    <row r="210" spans="7:39" x14ac:dyDescent="0.25">
      <c r="G210" s="36"/>
      <c r="H210" s="36"/>
      <c r="I210" s="36"/>
      <c r="J210" s="36"/>
      <c r="K210" s="36"/>
      <c r="L210" s="36"/>
      <c r="M210" s="36"/>
      <c r="N210" s="36"/>
      <c r="O210" s="36"/>
      <c r="P210" s="36"/>
      <c r="Q210" s="36"/>
      <c r="R210" s="36"/>
      <c r="S210" s="36"/>
      <c r="T210" s="36"/>
      <c r="U210" s="36"/>
      <c r="V210" s="36"/>
      <c r="W210" s="36"/>
      <c r="X210" s="36"/>
      <c r="Y210" s="36"/>
      <c r="Z210" s="36"/>
      <c r="AA210" s="36"/>
      <c r="AB210" s="36"/>
      <c r="AC210" s="36"/>
      <c r="AD210" s="36"/>
      <c r="AE210" s="36"/>
      <c r="AF210" s="36"/>
      <c r="AG210" s="36"/>
      <c r="AH210" s="36"/>
      <c r="AI210" s="36"/>
      <c r="AJ210" s="36"/>
      <c r="AK210" s="36"/>
      <c r="AL210" s="36"/>
      <c r="AM210" s="36"/>
    </row>
    <row r="211" spans="7:39" x14ac:dyDescent="0.25">
      <c r="G211" s="36"/>
      <c r="H211" s="36"/>
      <c r="I211" s="36"/>
      <c r="J211" s="36"/>
      <c r="K211" s="36"/>
      <c r="L211" s="36"/>
      <c r="M211" s="36"/>
      <c r="N211" s="36"/>
      <c r="O211" s="36"/>
      <c r="P211" s="36"/>
      <c r="Q211" s="36"/>
      <c r="R211" s="36"/>
      <c r="S211" s="36"/>
      <c r="T211" s="36"/>
      <c r="U211" s="36"/>
      <c r="V211" s="36"/>
      <c r="W211" s="36"/>
      <c r="X211" s="36"/>
      <c r="Y211" s="36"/>
      <c r="Z211" s="36"/>
      <c r="AA211" s="36"/>
      <c r="AB211" s="36"/>
      <c r="AC211" s="36"/>
      <c r="AD211" s="36"/>
      <c r="AE211" s="36"/>
      <c r="AF211" s="36"/>
      <c r="AG211" s="36"/>
      <c r="AH211" s="36"/>
      <c r="AI211" s="36"/>
      <c r="AJ211" s="36"/>
      <c r="AK211" s="36"/>
      <c r="AL211" s="36"/>
      <c r="AM211" s="36"/>
    </row>
    <row r="212" spans="7:39" x14ac:dyDescent="0.25">
      <c r="G212" s="36"/>
      <c r="H212" s="36"/>
      <c r="I212" s="36"/>
      <c r="J212" s="36"/>
      <c r="K212" s="36"/>
      <c r="L212" s="36"/>
      <c r="M212" s="36"/>
      <c r="N212" s="36"/>
      <c r="O212" s="36"/>
      <c r="P212" s="36"/>
      <c r="Q212" s="36"/>
      <c r="R212" s="36"/>
      <c r="S212" s="36"/>
      <c r="T212" s="36"/>
      <c r="U212" s="36"/>
      <c r="V212" s="36"/>
      <c r="W212" s="36"/>
      <c r="X212" s="36"/>
      <c r="Y212" s="36"/>
      <c r="Z212" s="36"/>
      <c r="AA212" s="36"/>
      <c r="AB212" s="36"/>
      <c r="AC212" s="36"/>
      <c r="AD212" s="36"/>
      <c r="AE212" s="36"/>
      <c r="AF212" s="36"/>
      <c r="AG212" s="36"/>
      <c r="AH212" s="36"/>
      <c r="AI212" s="36"/>
      <c r="AJ212" s="36"/>
      <c r="AK212" s="36"/>
      <c r="AL212" s="36"/>
      <c r="AM212" s="36"/>
    </row>
    <row r="213" spans="7:39" x14ac:dyDescent="0.25">
      <c r="G213" s="36"/>
      <c r="H213" s="36"/>
      <c r="I213" s="36"/>
      <c r="J213" s="36"/>
      <c r="K213" s="36"/>
      <c r="L213" s="36"/>
      <c r="M213" s="36"/>
      <c r="N213" s="36"/>
      <c r="O213" s="36"/>
      <c r="P213" s="36"/>
      <c r="Q213" s="36"/>
      <c r="R213" s="36"/>
      <c r="S213" s="36"/>
      <c r="T213" s="36"/>
      <c r="U213" s="36"/>
      <c r="V213" s="36"/>
      <c r="W213" s="36"/>
      <c r="X213" s="36"/>
      <c r="Y213" s="36"/>
      <c r="Z213" s="36"/>
      <c r="AA213" s="36"/>
      <c r="AB213" s="36"/>
      <c r="AC213" s="36"/>
      <c r="AD213" s="36"/>
      <c r="AE213" s="36"/>
      <c r="AF213" s="36"/>
      <c r="AG213" s="36"/>
      <c r="AH213" s="36"/>
      <c r="AI213" s="36"/>
      <c r="AJ213" s="36"/>
      <c r="AK213" s="36"/>
      <c r="AL213" s="36"/>
      <c r="AM213" s="36"/>
    </row>
    <row r="214" spans="7:39" x14ac:dyDescent="0.25">
      <c r="G214" s="36"/>
      <c r="H214" s="36"/>
      <c r="I214" s="36"/>
      <c r="J214" s="36"/>
      <c r="K214" s="36"/>
      <c r="L214" s="36"/>
      <c r="M214" s="36"/>
      <c r="N214" s="36"/>
      <c r="O214" s="36"/>
      <c r="P214" s="36"/>
      <c r="Q214" s="36"/>
      <c r="R214" s="36"/>
      <c r="S214" s="36"/>
      <c r="T214" s="36"/>
      <c r="U214" s="36"/>
      <c r="V214" s="36"/>
      <c r="W214" s="36"/>
      <c r="X214" s="36"/>
      <c r="Y214" s="36"/>
      <c r="Z214" s="36"/>
      <c r="AA214" s="36"/>
      <c r="AB214" s="36"/>
      <c r="AC214" s="36"/>
      <c r="AD214" s="36"/>
      <c r="AE214" s="36"/>
      <c r="AF214" s="36"/>
      <c r="AG214" s="36"/>
      <c r="AH214" s="36"/>
      <c r="AI214" s="36"/>
      <c r="AJ214" s="36"/>
      <c r="AK214" s="36"/>
      <c r="AL214" s="36"/>
      <c r="AM214" s="36"/>
    </row>
    <row r="215" spans="7:39" x14ac:dyDescent="0.25">
      <c r="G215" s="36"/>
      <c r="H215" s="36"/>
      <c r="I215" s="36"/>
      <c r="J215" s="36"/>
      <c r="K215" s="36"/>
      <c r="L215" s="36"/>
      <c r="M215" s="36"/>
      <c r="N215" s="36"/>
      <c r="O215" s="36"/>
      <c r="P215" s="36"/>
      <c r="Q215" s="36"/>
      <c r="R215" s="36"/>
      <c r="S215" s="36"/>
      <c r="T215" s="36"/>
      <c r="U215" s="36"/>
      <c r="V215" s="36"/>
      <c r="W215" s="36"/>
      <c r="X215" s="36"/>
      <c r="Y215" s="36"/>
      <c r="Z215" s="36"/>
      <c r="AA215" s="36"/>
      <c r="AB215" s="36"/>
      <c r="AC215" s="36"/>
      <c r="AD215" s="36"/>
      <c r="AE215" s="36"/>
      <c r="AF215" s="36"/>
      <c r="AG215" s="36"/>
      <c r="AH215" s="36"/>
      <c r="AI215" s="36"/>
      <c r="AJ215" s="36"/>
      <c r="AK215" s="36"/>
      <c r="AL215" s="36"/>
      <c r="AM215" s="36"/>
    </row>
    <row r="216" spans="7:39" x14ac:dyDescent="0.25">
      <c r="G216" s="36"/>
      <c r="H216" s="36"/>
      <c r="I216" s="36"/>
      <c r="J216" s="36"/>
      <c r="K216" s="36"/>
      <c r="L216" s="36"/>
      <c r="M216" s="36"/>
      <c r="N216" s="36"/>
      <c r="O216" s="36"/>
      <c r="P216" s="36"/>
      <c r="Q216" s="36"/>
      <c r="R216" s="36"/>
      <c r="S216" s="36"/>
      <c r="T216" s="36"/>
      <c r="U216" s="36"/>
      <c r="V216" s="36"/>
      <c r="W216" s="36"/>
      <c r="X216" s="36"/>
      <c r="Y216" s="36"/>
      <c r="Z216" s="36"/>
      <c r="AA216" s="36"/>
      <c r="AB216" s="36"/>
      <c r="AC216" s="36"/>
      <c r="AD216" s="36"/>
      <c r="AE216" s="36"/>
      <c r="AF216" s="36"/>
      <c r="AG216" s="36"/>
      <c r="AH216" s="36"/>
      <c r="AI216" s="36"/>
      <c r="AJ216" s="36"/>
      <c r="AK216" s="36"/>
      <c r="AL216" s="36"/>
      <c r="AM216" s="36"/>
    </row>
    <row r="217" spans="7:39" x14ac:dyDescent="0.25">
      <c r="G217" s="36"/>
      <c r="H217" s="36"/>
      <c r="I217" s="36"/>
      <c r="J217" s="36"/>
      <c r="K217" s="36"/>
      <c r="L217" s="36"/>
      <c r="M217" s="36"/>
      <c r="N217" s="36"/>
      <c r="O217" s="36"/>
      <c r="P217" s="36"/>
      <c r="Q217" s="36"/>
      <c r="R217" s="36"/>
      <c r="S217" s="36"/>
      <c r="T217" s="36"/>
      <c r="U217" s="36"/>
      <c r="V217" s="36"/>
      <c r="W217" s="36"/>
      <c r="X217" s="36"/>
      <c r="Y217" s="36"/>
      <c r="Z217" s="36"/>
      <c r="AA217" s="36"/>
      <c r="AB217" s="36"/>
      <c r="AC217" s="36"/>
      <c r="AD217" s="36"/>
      <c r="AE217" s="36"/>
      <c r="AF217" s="36"/>
      <c r="AG217" s="36"/>
      <c r="AH217" s="36"/>
      <c r="AI217" s="36"/>
      <c r="AJ217" s="36"/>
      <c r="AK217" s="36"/>
      <c r="AL217" s="36"/>
      <c r="AM217" s="36"/>
    </row>
    <row r="218" spans="7:39" x14ac:dyDescent="0.25">
      <c r="G218" s="36"/>
      <c r="H218" s="36"/>
      <c r="I218" s="36"/>
      <c r="J218" s="36"/>
      <c r="K218" s="36"/>
      <c r="L218" s="36"/>
      <c r="M218" s="36"/>
      <c r="N218" s="36"/>
      <c r="O218" s="36"/>
      <c r="P218" s="36"/>
      <c r="Q218" s="36"/>
      <c r="R218" s="36"/>
      <c r="S218" s="36"/>
      <c r="T218" s="36"/>
      <c r="U218" s="36"/>
      <c r="V218" s="36"/>
      <c r="W218" s="36"/>
      <c r="X218" s="36"/>
      <c r="Y218" s="36"/>
      <c r="Z218" s="36"/>
      <c r="AA218" s="36"/>
      <c r="AB218" s="36"/>
      <c r="AC218" s="36"/>
      <c r="AD218" s="36"/>
      <c r="AE218" s="36"/>
      <c r="AF218" s="36"/>
      <c r="AG218" s="36"/>
      <c r="AH218" s="36"/>
      <c r="AI218" s="36"/>
      <c r="AJ218" s="36"/>
      <c r="AK218" s="36"/>
      <c r="AL218" s="36"/>
      <c r="AM218" s="36"/>
    </row>
    <row r="219" spans="7:39" x14ac:dyDescent="0.25">
      <c r="G219" s="36"/>
      <c r="H219" s="36"/>
      <c r="I219" s="36"/>
      <c r="J219" s="36"/>
      <c r="K219" s="36"/>
      <c r="L219" s="36"/>
      <c r="M219" s="36"/>
      <c r="N219" s="36"/>
      <c r="O219" s="36"/>
      <c r="P219" s="36"/>
      <c r="Q219" s="36"/>
      <c r="R219" s="36"/>
      <c r="S219" s="36"/>
      <c r="T219" s="36"/>
      <c r="U219" s="36"/>
      <c r="V219" s="36"/>
      <c r="W219" s="36"/>
      <c r="X219" s="36"/>
      <c r="Y219" s="36"/>
      <c r="Z219" s="36"/>
      <c r="AA219" s="36"/>
      <c r="AB219" s="36"/>
      <c r="AC219" s="36"/>
      <c r="AD219" s="36"/>
      <c r="AE219" s="36"/>
      <c r="AF219" s="36"/>
      <c r="AG219" s="36"/>
      <c r="AH219" s="36"/>
      <c r="AI219" s="36"/>
      <c r="AJ219" s="36"/>
      <c r="AK219" s="36"/>
      <c r="AL219" s="36"/>
      <c r="AM219" s="36"/>
    </row>
    <row r="220" spans="7:39" x14ac:dyDescent="0.25">
      <c r="G220" s="36"/>
      <c r="H220" s="36"/>
      <c r="I220" s="36"/>
      <c r="J220" s="36"/>
      <c r="K220" s="36"/>
      <c r="L220" s="36"/>
      <c r="M220" s="36"/>
      <c r="N220" s="36"/>
      <c r="O220" s="36"/>
      <c r="P220" s="36"/>
      <c r="Q220" s="36"/>
      <c r="R220" s="36"/>
      <c r="S220" s="36"/>
      <c r="T220" s="36"/>
      <c r="U220" s="36"/>
      <c r="V220" s="36"/>
      <c r="W220" s="36"/>
      <c r="X220" s="36"/>
      <c r="Y220" s="36"/>
      <c r="Z220" s="36"/>
      <c r="AA220" s="36"/>
      <c r="AB220" s="36"/>
      <c r="AC220" s="36"/>
      <c r="AD220" s="36"/>
      <c r="AE220" s="36"/>
      <c r="AF220" s="36"/>
      <c r="AG220" s="36"/>
      <c r="AH220" s="36"/>
      <c r="AI220" s="36"/>
      <c r="AJ220" s="36"/>
      <c r="AK220" s="36"/>
      <c r="AL220" s="36"/>
      <c r="AM220" s="36"/>
    </row>
    <row r="221" spans="7:39" x14ac:dyDescent="0.25">
      <c r="G221" s="36"/>
      <c r="H221" s="36"/>
      <c r="I221" s="36"/>
      <c r="J221" s="36"/>
      <c r="K221" s="36"/>
      <c r="L221" s="36"/>
      <c r="M221" s="36"/>
      <c r="N221" s="36"/>
      <c r="O221" s="36"/>
      <c r="P221" s="36"/>
      <c r="Q221" s="36"/>
      <c r="R221" s="36"/>
      <c r="S221" s="36"/>
      <c r="T221" s="36"/>
      <c r="U221" s="36"/>
      <c r="V221" s="36"/>
      <c r="W221" s="36"/>
      <c r="X221" s="36"/>
      <c r="Y221" s="36"/>
      <c r="Z221" s="36"/>
      <c r="AA221" s="36"/>
      <c r="AB221" s="36"/>
      <c r="AC221" s="36"/>
      <c r="AD221" s="36"/>
      <c r="AE221" s="36"/>
      <c r="AF221" s="36"/>
      <c r="AG221" s="36"/>
      <c r="AH221" s="36"/>
      <c r="AI221" s="36"/>
      <c r="AJ221" s="36"/>
      <c r="AK221" s="36"/>
      <c r="AL221" s="36"/>
      <c r="AM221" s="36"/>
    </row>
    <row r="222" spans="7:39" x14ac:dyDescent="0.25">
      <c r="G222" s="36"/>
      <c r="H222" s="36"/>
      <c r="I222" s="36"/>
      <c r="J222" s="36"/>
      <c r="K222" s="36"/>
      <c r="L222" s="36"/>
      <c r="M222" s="36"/>
      <c r="N222" s="36"/>
      <c r="O222" s="36"/>
      <c r="P222" s="36"/>
      <c r="Q222" s="36"/>
      <c r="R222" s="36"/>
      <c r="S222" s="36"/>
      <c r="T222" s="36"/>
      <c r="U222" s="36"/>
      <c r="V222" s="36"/>
      <c r="W222" s="36"/>
      <c r="X222" s="36"/>
      <c r="Y222" s="36"/>
      <c r="Z222" s="36"/>
      <c r="AA222" s="36"/>
      <c r="AB222" s="36"/>
      <c r="AC222" s="36"/>
      <c r="AD222" s="36"/>
      <c r="AE222" s="36"/>
      <c r="AF222" s="36"/>
      <c r="AG222" s="36"/>
      <c r="AH222" s="36"/>
      <c r="AI222" s="36"/>
      <c r="AJ222" s="36"/>
      <c r="AK222" s="36"/>
      <c r="AL222" s="36"/>
      <c r="AM222" s="36"/>
    </row>
    <row r="223" spans="7:39" x14ac:dyDescent="0.25">
      <c r="G223" s="36"/>
      <c r="H223" s="36"/>
      <c r="I223" s="36"/>
      <c r="J223" s="36"/>
      <c r="K223" s="36"/>
      <c r="L223" s="36"/>
      <c r="M223" s="36"/>
      <c r="N223" s="36"/>
      <c r="O223" s="36"/>
      <c r="P223" s="36"/>
      <c r="Q223" s="36"/>
      <c r="R223" s="36"/>
      <c r="S223" s="36"/>
      <c r="T223" s="36"/>
      <c r="U223" s="36"/>
      <c r="V223" s="36"/>
      <c r="W223" s="36"/>
      <c r="X223" s="36"/>
      <c r="Y223" s="36"/>
      <c r="Z223" s="36"/>
      <c r="AA223" s="36"/>
      <c r="AB223" s="36"/>
      <c r="AC223" s="36"/>
      <c r="AD223" s="36"/>
      <c r="AE223" s="36"/>
      <c r="AF223" s="36"/>
      <c r="AG223" s="36"/>
      <c r="AH223" s="36"/>
      <c r="AI223" s="36"/>
      <c r="AJ223" s="36"/>
      <c r="AK223" s="36"/>
      <c r="AL223" s="36"/>
      <c r="AM223" s="36"/>
    </row>
    <row r="224" spans="7:39" x14ac:dyDescent="0.25">
      <c r="G224" s="36"/>
      <c r="H224" s="36"/>
      <c r="I224" s="36"/>
      <c r="J224" s="36"/>
      <c r="K224" s="36"/>
      <c r="L224" s="36"/>
      <c r="M224" s="36"/>
      <c r="N224" s="36"/>
      <c r="O224" s="36"/>
      <c r="P224" s="36"/>
      <c r="Q224" s="36"/>
      <c r="R224" s="36"/>
      <c r="S224" s="36"/>
      <c r="T224" s="36"/>
      <c r="U224" s="36"/>
      <c r="V224" s="36"/>
      <c r="W224" s="36"/>
      <c r="X224" s="36"/>
      <c r="Y224" s="36"/>
      <c r="Z224" s="36"/>
      <c r="AA224" s="36"/>
      <c r="AB224" s="36"/>
      <c r="AC224" s="36"/>
      <c r="AD224" s="36"/>
      <c r="AE224" s="36"/>
      <c r="AF224" s="36"/>
      <c r="AG224" s="36"/>
      <c r="AH224" s="36"/>
      <c r="AI224" s="36"/>
      <c r="AJ224" s="36"/>
      <c r="AK224" s="36"/>
      <c r="AL224" s="36"/>
      <c r="AM224" s="36"/>
    </row>
    <row r="225" spans="7:39" x14ac:dyDescent="0.25">
      <c r="G225" s="36"/>
      <c r="H225" s="36"/>
      <c r="I225" s="36"/>
      <c r="J225" s="36"/>
      <c r="K225" s="36"/>
      <c r="L225" s="36"/>
      <c r="M225" s="36"/>
      <c r="N225" s="36"/>
      <c r="O225" s="36"/>
      <c r="P225" s="36"/>
      <c r="Q225" s="36"/>
      <c r="R225" s="36"/>
      <c r="S225" s="36"/>
      <c r="T225" s="36"/>
      <c r="U225" s="36"/>
      <c r="V225" s="36"/>
      <c r="W225" s="36"/>
      <c r="X225" s="36"/>
      <c r="Y225" s="36"/>
      <c r="Z225" s="36"/>
      <c r="AA225" s="36"/>
      <c r="AB225" s="36"/>
      <c r="AC225" s="36"/>
      <c r="AD225" s="36"/>
      <c r="AE225" s="36"/>
      <c r="AF225" s="36"/>
      <c r="AG225" s="36"/>
      <c r="AH225" s="36"/>
      <c r="AI225" s="36"/>
      <c r="AJ225" s="36"/>
      <c r="AK225" s="36"/>
      <c r="AL225" s="36"/>
      <c r="AM225" s="36"/>
    </row>
    <row r="226" spans="7:39" x14ac:dyDescent="0.25">
      <c r="G226" s="36"/>
      <c r="H226" s="36"/>
      <c r="I226" s="36"/>
      <c r="J226" s="36"/>
      <c r="K226" s="36"/>
      <c r="L226" s="36"/>
      <c r="M226" s="36"/>
      <c r="N226" s="36"/>
      <c r="O226" s="36"/>
      <c r="P226" s="36"/>
      <c r="Q226" s="36"/>
      <c r="R226" s="36"/>
      <c r="S226" s="36"/>
      <c r="T226" s="36"/>
      <c r="U226" s="36"/>
      <c r="V226" s="36"/>
      <c r="W226" s="36"/>
      <c r="X226" s="36"/>
      <c r="Y226" s="36"/>
      <c r="Z226" s="36"/>
      <c r="AA226" s="36"/>
      <c r="AB226" s="36"/>
      <c r="AC226" s="36"/>
      <c r="AD226" s="36"/>
      <c r="AE226" s="36"/>
      <c r="AF226" s="36"/>
      <c r="AG226" s="36"/>
      <c r="AH226" s="36"/>
      <c r="AI226" s="36"/>
      <c r="AJ226" s="36"/>
      <c r="AK226" s="36"/>
      <c r="AL226" s="36"/>
      <c r="AM226" s="36"/>
    </row>
    <row r="227" spans="7:39" x14ac:dyDescent="0.25">
      <c r="G227" s="36"/>
      <c r="H227" s="36"/>
      <c r="I227" s="36"/>
      <c r="J227" s="36"/>
      <c r="K227" s="36"/>
      <c r="L227" s="36"/>
      <c r="M227" s="36"/>
      <c r="N227" s="36"/>
      <c r="O227" s="36"/>
      <c r="P227" s="36"/>
      <c r="Q227" s="36"/>
      <c r="R227" s="36"/>
      <c r="S227" s="36"/>
      <c r="T227" s="36"/>
      <c r="U227" s="36"/>
      <c r="V227" s="36"/>
      <c r="W227" s="36"/>
      <c r="X227" s="36"/>
      <c r="Y227" s="36"/>
      <c r="Z227" s="36"/>
      <c r="AA227" s="36"/>
      <c r="AB227" s="36"/>
      <c r="AC227" s="36"/>
      <c r="AD227" s="36"/>
      <c r="AE227" s="36"/>
      <c r="AF227" s="36"/>
      <c r="AG227" s="36"/>
      <c r="AH227" s="36"/>
      <c r="AI227" s="36"/>
      <c r="AJ227" s="36"/>
      <c r="AK227" s="36"/>
      <c r="AL227" s="36"/>
      <c r="AM227" s="36"/>
    </row>
    <row r="228" spans="7:39" x14ac:dyDescent="0.25">
      <c r="G228" s="36"/>
      <c r="H228" s="36"/>
      <c r="I228" s="36"/>
      <c r="J228" s="36"/>
      <c r="K228" s="36"/>
      <c r="L228" s="36"/>
      <c r="M228" s="36"/>
      <c r="N228" s="36"/>
      <c r="O228" s="36"/>
      <c r="P228" s="36"/>
      <c r="Q228" s="36"/>
      <c r="R228" s="36"/>
      <c r="S228" s="36"/>
      <c r="T228" s="36"/>
      <c r="U228" s="36"/>
      <c r="V228" s="36"/>
      <c r="W228" s="36"/>
      <c r="X228" s="36"/>
      <c r="Y228" s="36"/>
      <c r="Z228" s="36"/>
      <c r="AA228" s="36"/>
      <c r="AB228" s="36"/>
      <c r="AC228" s="36"/>
      <c r="AD228" s="36"/>
      <c r="AE228" s="36"/>
      <c r="AF228" s="36"/>
      <c r="AG228" s="36"/>
      <c r="AH228" s="36"/>
      <c r="AI228" s="36"/>
      <c r="AJ228" s="36"/>
      <c r="AK228" s="36"/>
      <c r="AL228" s="36"/>
      <c r="AM228" s="36"/>
    </row>
    <row r="229" spans="7:39" x14ac:dyDescent="0.25">
      <c r="G229" s="36"/>
      <c r="H229" s="36"/>
      <c r="I229" s="36"/>
      <c r="J229" s="36"/>
      <c r="K229" s="36"/>
      <c r="L229" s="36"/>
      <c r="M229" s="36"/>
      <c r="N229" s="36"/>
      <c r="O229" s="36"/>
      <c r="P229" s="36"/>
      <c r="Q229" s="36"/>
      <c r="R229" s="36"/>
      <c r="S229" s="36"/>
      <c r="T229" s="36"/>
      <c r="U229" s="36"/>
      <c r="V229" s="36"/>
      <c r="W229" s="36"/>
      <c r="X229" s="36"/>
      <c r="Y229" s="36"/>
      <c r="Z229" s="36"/>
      <c r="AA229" s="36"/>
      <c r="AB229" s="36"/>
      <c r="AC229" s="36"/>
      <c r="AD229" s="36"/>
      <c r="AE229" s="36"/>
      <c r="AF229" s="36"/>
      <c r="AG229" s="36"/>
      <c r="AH229" s="36"/>
      <c r="AI229" s="36"/>
      <c r="AJ229" s="36"/>
      <c r="AK229" s="36"/>
      <c r="AL229" s="36"/>
      <c r="AM229" s="36"/>
    </row>
    <row r="230" spans="7:39" x14ac:dyDescent="0.25">
      <c r="G230" s="36"/>
      <c r="H230" s="36"/>
      <c r="I230" s="36"/>
      <c r="J230" s="36"/>
      <c r="K230" s="36"/>
      <c r="L230" s="36"/>
      <c r="M230" s="36"/>
      <c r="N230" s="36"/>
      <c r="O230" s="36"/>
      <c r="P230" s="36"/>
      <c r="Q230" s="36"/>
      <c r="R230" s="36"/>
      <c r="S230" s="36"/>
      <c r="T230" s="36"/>
      <c r="U230" s="36"/>
      <c r="V230" s="36"/>
      <c r="W230" s="36"/>
      <c r="X230" s="36"/>
      <c r="Y230" s="36"/>
      <c r="Z230" s="36"/>
      <c r="AA230" s="36"/>
      <c r="AB230" s="36"/>
      <c r="AC230" s="36"/>
      <c r="AD230" s="36"/>
      <c r="AE230" s="36"/>
      <c r="AF230" s="36"/>
      <c r="AG230" s="36"/>
      <c r="AH230" s="36"/>
      <c r="AI230" s="36"/>
      <c r="AJ230" s="36"/>
      <c r="AK230" s="36"/>
      <c r="AL230" s="36"/>
      <c r="AM230" s="36"/>
    </row>
    <row r="231" spans="7:39" x14ac:dyDescent="0.25">
      <c r="G231" s="36"/>
      <c r="H231" s="36"/>
      <c r="I231" s="36"/>
      <c r="J231" s="36"/>
      <c r="K231" s="36"/>
      <c r="L231" s="36"/>
      <c r="M231" s="36"/>
      <c r="N231" s="36"/>
      <c r="O231" s="36"/>
      <c r="P231" s="36"/>
      <c r="Q231" s="36"/>
      <c r="R231" s="36"/>
      <c r="S231" s="36"/>
      <c r="T231" s="36"/>
      <c r="U231" s="36"/>
      <c r="V231" s="36"/>
      <c r="W231" s="36"/>
      <c r="X231" s="36"/>
      <c r="Y231" s="36"/>
      <c r="Z231" s="36"/>
      <c r="AA231" s="36"/>
      <c r="AB231" s="36"/>
      <c r="AC231" s="36"/>
      <c r="AD231" s="36"/>
      <c r="AE231" s="36"/>
      <c r="AF231" s="36"/>
      <c r="AG231" s="36"/>
      <c r="AH231" s="36"/>
      <c r="AI231" s="36"/>
      <c r="AJ231" s="36"/>
      <c r="AK231" s="36"/>
      <c r="AL231" s="36"/>
      <c r="AM231" s="36"/>
    </row>
    <row r="232" spans="7:39" x14ac:dyDescent="0.25">
      <c r="G232" s="36"/>
      <c r="H232" s="36"/>
      <c r="I232" s="36"/>
      <c r="J232" s="36"/>
      <c r="K232" s="36"/>
      <c r="L232" s="36"/>
      <c r="M232" s="36"/>
      <c r="N232" s="36"/>
      <c r="O232" s="36"/>
      <c r="P232" s="36"/>
      <c r="Q232" s="36"/>
      <c r="R232" s="36"/>
      <c r="S232" s="36"/>
      <c r="T232" s="36"/>
      <c r="U232" s="36"/>
      <c r="V232" s="36"/>
      <c r="W232" s="36"/>
      <c r="X232" s="36"/>
      <c r="Y232" s="36"/>
      <c r="Z232" s="36"/>
      <c r="AA232" s="36"/>
      <c r="AB232" s="36"/>
      <c r="AC232" s="36"/>
      <c r="AD232" s="36"/>
      <c r="AE232" s="36"/>
      <c r="AF232" s="36"/>
      <c r="AG232" s="36"/>
      <c r="AH232" s="36"/>
      <c r="AI232" s="36"/>
      <c r="AJ232" s="36"/>
      <c r="AK232" s="36"/>
      <c r="AL232" s="36"/>
      <c r="AM232" s="36"/>
    </row>
    <row r="233" spans="7:39" x14ac:dyDescent="0.25">
      <c r="G233" s="36"/>
      <c r="H233" s="36"/>
      <c r="I233" s="36"/>
      <c r="J233" s="36"/>
      <c r="K233" s="36"/>
      <c r="L233" s="36"/>
      <c r="M233" s="36"/>
      <c r="N233" s="36"/>
      <c r="O233" s="36"/>
      <c r="P233" s="36"/>
      <c r="Q233" s="36"/>
      <c r="R233" s="36"/>
      <c r="S233" s="36"/>
      <c r="T233" s="36"/>
      <c r="U233" s="36"/>
      <c r="V233" s="36"/>
      <c r="W233" s="36"/>
      <c r="X233" s="36"/>
      <c r="Y233" s="36"/>
      <c r="Z233" s="36"/>
      <c r="AA233" s="36"/>
      <c r="AB233" s="36"/>
      <c r="AC233" s="36"/>
      <c r="AD233" s="36"/>
      <c r="AE233" s="36"/>
      <c r="AF233" s="36"/>
      <c r="AG233" s="36"/>
      <c r="AH233" s="36"/>
      <c r="AI233" s="36"/>
      <c r="AJ233" s="36"/>
      <c r="AK233" s="36"/>
      <c r="AL233" s="36"/>
      <c r="AM233" s="36"/>
    </row>
    <row r="234" spans="7:39" x14ac:dyDescent="0.25">
      <c r="G234" s="36"/>
      <c r="H234" s="36"/>
      <c r="I234" s="36"/>
      <c r="J234" s="36"/>
      <c r="K234" s="36"/>
      <c r="L234" s="36"/>
      <c r="M234" s="36"/>
      <c r="N234" s="36"/>
      <c r="O234" s="36"/>
      <c r="P234" s="36"/>
      <c r="Q234" s="36"/>
      <c r="R234" s="36"/>
      <c r="S234" s="36"/>
      <c r="T234" s="36"/>
      <c r="U234" s="36"/>
      <c r="V234" s="36"/>
      <c r="W234" s="36"/>
      <c r="X234" s="36"/>
      <c r="Y234" s="36"/>
      <c r="Z234" s="36"/>
      <c r="AA234" s="36"/>
      <c r="AB234" s="36"/>
      <c r="AC234" s="36"/>
      <c r="AD234" s="36"/>
      <c r="AE234" s="36"/>
      <c r="AF234" s="36"/>
      <c r="AG234" s="36"/>
      <c r="AH234" s="36"/>
      <c r="AI234" s="36"/>
      <c r="AJ234" s="36"/>
      <c r="AK234" s="36"/>
      <c r="AL234" s="36"/>
      <c r="AM234" s="36"/>
    </row>
    <row r="235" spans="7:39" x14ac:dyDescent="0.25">
      <c r="G235" s="36"/>
      <c r="H235" s="36"/>
      <c r="I235" s="36"/>
      <c r="J235" s="36"/>
      <c r="K235" s="36"/>
      <c r="L235" s="36"/>
      <c r="M235" s="36"/>
      <c r="N235" s="36"/>
      <c r="O235" s="36"/>
      <c r="P235" s="36"/>
      <c r="Q235" s="36"/>
      <c r="R235" s="36"/>
      <c r="S235" s="36"/>
      <c r="T235" s="36"/>
      <c r="U235" s="36"/>
      <c r="V235" s="36"/>
      <c r="W235" s="36"/>
      <c r="X235" s="36"/>
      <c r="Y235" s="36"/>
      <c r="Z235" s="36"/>
      <c r="AA235" s="36"/>
      <c r="AB235" s="36"/>
      <c r="AC235" s="36"/>
      <c r="AD235" s="36"/>
      <c r="AE235" s="36"/>
      <c r="AF235" s="36"/>
      <c r="AG235" s="36"/>
      <c r="AH235" s="36"/>
      <c r="AI235" s="36"/>
      <c r="AJ235" s="36"/>
      <c r="AK235" s="36"/>
      <c r="AL235" s="36"/>
      <c r="AM235" s="36"/>
    </row>
    <row r="236" spans="7:39" x14ac:dyDescent="0.25">
      <c r="G236" s="36"/>
      <c r="H236" s="36"/>
      <c r="I236" s="36"/>
      <c r="J236" s="36"/>
      <c r="K236" s="36"/>
      <c r="L236" s="36"/>
      <c r="M236" s="36"/>
      <c r="N236" s="36"/>
      <c r="O236" s="36"/>
      <c r="P236" s="36"/>
      <c r="Q236" s="36"/>
      <c r="R236" s="36"/>
      <c r="S236" s="36"/>
      <c r="T236" s="36"/>
      <c r="U236" s="36"/>
      <c r="V236" s="36"/>
      <c r="W236" s="36"/>
      <c r="X236" s="36"/>
      <c r="Y236" s="36"/>
      <c r="Z236" s="36"/>
      <c r="AA236" s="36"/>
      <c r="AB236" s="36"/>
      <c r="AC236" s="36"/>
      <c r="AD236" s="36"/>
      <c r="AE236" s="36"/>
      <c r="AF236" s="36"/>
      <c r="AG236" s="36"/>
      <c r="AH236" s="36"/>
      <c r="AI236" s="36"/>
      <c r="AJ236" s="36"/>
      <c r="AK236" s="36"/>
      <c r="AL236" s="36"/>
      <c r="AM236" s="36"/>
    </row>
    <row r="237" spans="7:39" x14ac:dyDescent="0.25">
      <c r="G237" s="36"/>
      <c r="H237" s="36"/>
      <c r="I237" s="36"/>
      <c r="J237" s="36"/>
      <c r="K237" s="36"/>
      <c r="L237" s="36"/>
      <c r="M237" s="36"/>
      <c r="N237" s="36"/>
      <c r="O237" s="36"/>
      <c r="P237" s="36"/>
      <c r="Q237" s="36"/>
      <c r="R237" s="36"/>
      <c r="S237" s="36"/>
      <c r="T237" s="36"/>
      <c r="U237" s="36"/>
      <c r="V237" s="36"/>
      <c r="W237" s="36"/>
      <c r="X237" s="36"/>
      <c r="Y237" s="36"/>
      <c r="Z237" s="36"/>
      <c r="AA237" s="36"/>
      <c r="AB237" s="36"/>
      <c r="AC237" s="36"/>
      <c r="AD237" s="36"/>
      <c r="AE237" s="36"/>
      <c r="AF237" s="36"/>
      <c r="AG237" s="36"/>
      <c r="AH237" s="36"/>
      <c r="AI237" s="36"/>
      <c r="AJ237" s="36"/>
      <c r="AK237" s="36"/>
      <c r="AL237" s="36"/>
      <c r="AM237" s="36"/>
    </row>
    <row r="238" spans="7:39" x14ac:dyDescent="0.25">
      <c r="G238" s="36"/>
      <c r="H238" s="36"/>
      <c r="I238" s="36"/>
      <c r="J238" s="36"/>
      <c r="K238" s="36"/>
      <c r="L238" s="36"/>
      <c r="M238" s="36"/>
      <c r="N238" s="36"/>
      <c r="O238" s="36"/>
      <c r="P238" s="36"/>
      <c r="Q238" s="36"/>
      <c r="R238" s="36"/>
      <c r="S238" s="36"/>
      <c r="T238" s="36"/>
      <c r="U238" s="36"/>
      <c r="V238" s="36"/>
      <c r="W238" s="36"/>
      <c r="X238" s="36"/>
      <c r="Y238" s="36"/>
      <c r="Z238" s="36"/>
      <c r="AA238" s="36"/>
      <c r="AB238" s="36"/>
      <c r="AC238" s="36"/>
      <c r="AD238" s="36"/>
      <c r="AE238" s="36"/>
      <c r="AF238" s="36"/>
      <c r="AG238" s="36"/>
      <c r="AH238" s="36"/>
      <c r="AI238" s="36"/>
      <c r="AJ238" s="36"/>
      <c r="AK238" s="36"/>
      <c r="AL238" s="36"/>
      <c r="AM238" s="36"/>
    </row>
    <row r="239" spans="7:39" x14ac:dyDescent="0.25">
      <c r="G239" s="36"/>
      <c r="H239" s="36"/>
      <c r="I239" s="36"/>
      <c r="J239" s="36"/>
      <c r="K239" s="36"/>
      <c r="L239" s="36"/>
      <c r="M239" s="36"/>
      <c r="N239" s="36"/>
      <c r="O239" s="36"/>
      <c r="P239" s="36"/>
      <c r="Q239" s="36"/>
      <c r="R239" s="36"/>
      <c r="S239" s="36"/>
      <c r="T239" s="36"/>
      <c r="U239" s="36"/>
      <c r="V239" s="36"/>
      <c r="W239" s="36"/>
      <c r="X239" s="36"/>
      <c r="Y239" s="36"/>
      <c r="Z239" s="36"/>
      <c r="AA239" s="36"/>
      <c r="AB239" s="36"/>
      <c r="AC239" s="36"/>
      <c r="AD239" s="36"/>
      <c r="AE239" s="36"/>
      <c r="AF239" s="36"/>
      <c r="AG239" s="36"/>
      <c r="AH239" s="36"/>
      <c r="AI239" s="36"/>
      <c r="AJ239" s="36"/>
      <c r="AK239" s="36"/>
      <c r="AL239" s="36"/>
      <c r="AM239" s="36"/>
    </row>
    <row r="240" spans="7:39" x14ac:dyDescent="0.25">
      <c r="G240" s="36"/>
      <c r="H240" s="36"/>
      <c r="I240" s="36"/>
      <c r="J240" s="36"/>
      <c r="K240" s="36"/>
      <c r="L240" s="36"/>
      <c r="M240" s="36"/>
      <c r="N240" s="36"/>
      <c r="O240" s="36"/>
      <c r="P240" s="36"/>
      <c r="Q240" s="36"/>
      <c r="R240" s="36"/>
      <c r="S240" s="36"/>
      <c r="T240" s="36"/>
      <c r="U240" s="36"/>
      <c r="V240" s="36"/>
      <c r="W240" s="36"/>
      <c r="X240" s="36"/>
      <c r="Y240" s="36"/>
      <c r="Z240" s="36"/>
      <c r="AA240" s="36"/>
      <c r="AB240" s="36"/>
      <c r="AC240" s="36"/>
      <c r="AD240" s="36"/>
      <c r="AE240" s="36"/>
      <c r="AF240" s="36"/>
      <c r="AG240" s="36"/>
      <c r="AH240" s="36"/>
      <c r="AI240" s="36"/>
      <c r="AJ240" s="36"/>
      <c r="AK240" s="36"/>
      <c r="AL240" s="36"/>
      <c r="AM240" s="36"/>
    </row>
    <row r="241" spans="7:39" x14ac:dyDescent="0.25">
      <c r="G241" s="36"/>
      <c r="H241" s="36"/>
      <c r="I241" s="36"/>
      <c r="J241" s="36"/>
      <c r="K241" s="36"/>
      <c r="L241" s="36"/>
      <c r="M241" s="36"/>
      <c r="N241" s="36"/>
      <c r="O241" s="36"/>
      <c r="P241" s="36"/>
      <c r="Q241" s="36"/>
      <c r="R241" s="36"/>
      <c r="S241" s="36"/>
      <c r="T241" s="36"/>
      <c r="U241" s="36"/>
      <c r="V241" s="36"/>
      <c r="W241" s="36"/>
      <c r="X241" s="36"/>
      <c r="Y241" s="36"/>
      <c r="Z241" s="36"/>
      <c r="AA241" s="36"/>
      <c r="AB241" s="36"/>
      <c r="AC241" s="36"/>
      <c r="AD241" s="36"/>
      <c r="AE241" s="36"/>
      <c r="AF241" s="36"/>
      <c r="AG241" s="36"/>
      <c r="AH241" s="36"/>
      <c r="AI241" s="36"/>
      <c r="AJ241" s="36"/>
      <c r="AK241" s="36"/>
      <c r="AL241" s="36"/>
      <c r="AM241" s="36"/>
    </row>
    <row r="242" spans="7:39" x14ac:dyDescent="0.25">
      <c r="G242" s="36"/>
      <c r="H242" s="36"/>
      <c r="I242" s="36"/>
      <c r="J242" s="36"/>
      <c r="K242" s="36"/>
      <c r="L242" s="36"/>
      <c r="M242" s="36"/>
      <c r="N242" s="36"/>
      <c r="O242" s="36"/>
      <c r="P242" s="36"/>
      <c r="Q242" s="36"/>
      <c r="R242" s="36"/>
      <c r="S242" s="36"/>
      <c r="T242" s="36"/>
      <c r="U242" s="36"/>
      <c r="V242" s="36"/>
      <c r="W242" s="36"/>
      <c r="X242" s="36"/>
      <c r="Y242" s="36"/>
      <c r="Z242" s="36"/>
      <c r="AA242" s="36"/>
      <c r="AB242" s="36"/>
      <c r="AC242" s="36"/>
      <c r="AD242" s="36"/>
      <c r="AE242" s="36"/>
      <c r="AF242" s="36"/>
      <c r="AG242" s="36"/>
      <c r="AH242" s="36"/>
      <c r="AI242" s="36"/>
      <c r="AJ242" s="36"/>
      <c r="AK242" s="36"/>
      <c r="AL242" s="36"/>
      <c r="AM242" s="36"/>
    </row>
    <row r="243" spans="7:39" x14ac:dyDescent="0.25">
      <c r="G243" s="36"/>
      <c r="H243" s="36"/>
      <c r="I243" s="36"/>
      <c r="J243" s="36"/>
      <c r="K243" s="36"/>
      <c r="L243" s="36"/>
      <c r="M243" s="36"/>
      <c r="N243" s="36"/>
      <c r="O243" s="36"/>
      <c r="P243" s="36"/>
      <c r="Q243" s="36"/>
      <c r="R243" s="36"/>
      <c r="S243" s="36"/>
      <c r="T243" s="36"/>
      <c r="U243" s="36"/>
      <c r="V243" s="36"/>
      <c r="W243" s="36"/>
      <c r="X243" s="36"/>
      <c r="Y243" s="36"/>
      <c r="Z243" s="36"/>
      <c r="AA243" s="36"/>
      <c r="AB243" s="36"/>
      <c r="AC243" s="36"/>
      <c r="AD243" s="36"/>
      <c r="AE243" s="36"/>
      <c r="AF243" s="36"/>
      <c r="AG243" s="36"/>
      <c r="AH243" s="36"/>
      <c r="AI243" s="36"/>
      <c r="AJ243" s="36"/>
      <c r="AK243" s="36"/>
      <c r="AL243" s="36"/>
      <c r="AM243" s="36"/>
    </row>
    <row r="244" spans="7:39" x14ac:dyDescent="0.25">
      <c r="G244" s="36"/>
      <c r="H244" s="36"/>
      <c r="I244" s="36"/>
      <c r="J244" s="36"/>
      <c r="K244" s="36"/>
      <c r="L244" s="36"/>
      <c r="M244" s="36"/>
      <c r="N244" s="36"/>
      <c r="O244" s="36"/>
      <c r="P244" s="36"/>
      <c r="Q244" s="36"/>
      <c r="R244" s="36"/>
      <c r="S244" s="36"/>
      <c r="T244" s="36"/>
      <c r="U244" s="36"/>
      <c r="V244" s="36"/>
      <c r="W244" s="36"/>
      <c r="X244" s="36"/>
      <c r="Y244" s="36"/>
      <c r="Z244" s="36"/>
      <c r="AA244" s="36"/>
      <c r="AB244" s="36"/>
      <c r="AC244" s="36"/>
      <c r="AD244" s="36"/>
      <c r="AE244" s="36"/>
      <c r="AF244" s="36"/>
      <c r="AG244" s="36"/>
      <c r="AH244" s="36"/>
      <c r="AI244" s="36"/>
      <c r="AJ244" s="36"/>
      <c r="AK244" s="36"/>
      <c r="AL244" s="36"/>
      <c r="AM244" s="36"/>
    </row>
    <row r="245" spans="7:39" x14ac:dyDescent="0.25">
      <c r="G245" s="36"/>
      <c r="H245" s="36"/>
      <c r="I245" s="36"/>
      <c r="J245" s="36"/>
      <c r="K245" s="36"/>
      <c r="L245" s="36"/>
      <c r="M245" s="36"/>
      <c r="N245" s="36"/>
      <c r="O245" s="36"/>
      <c r="P245" s="36"/>
      <c r="Q245" s="36"/>
      <c r="R245" s="36"/>
      <c r="S245" s="36"/>
      <c r="T245" s="36"/>
      <c r="U245" s="36"/>
      <c r="V245" s="36"/>
      <c r="W245" s="36"/>
      <c r="X245" s="36"/>
      <c r="Y245" s="36"/>
      <c r="Z245" s="36"/>
      <c r="AA245" s="36"/>
      <c r="AB245" s="36"/>
      <c r="AC245" s="36"/>
      <c r="AD245" s="36"/>
      <c r="AE245" s="36"/>
      <c r="AF245" s="36"/>
      <c r="AG245" s="36"/>
      <c r="AH245" s="36"/>
      <c r="AI245" s="36"/>
      <c r="AJ245" s="36"/>
      <c r="AK245" s="36"/>
      <c r="AL245" s="36"/>
      <c r="AM245" s="36"/>
    </row>
    <row r="246" spans="7:39" x14ac:dyDescent="0.25">
      <c r="G246" s="36"/>
      <c r="H246" s="36"/>
      <c r="I246" s="36"/>
      <c r="J246" s="36"/>
      <c r="K246" s="36"/>
      <c r="L246" s="36"/>
      <c r="M246" s="36"/>
      <c r="N246" s="36"/>
      <c r="O246" s="36"/>
      <c r="P246" s="36"/>
      <c r="Q246" s="36"/>
      <c r="R246" s="36"/>
      <c r="S246" s="36"/>
      <c r="T246" s="36"/>
      <c r="U246" s="36"/>
      <c r="V246" s="36"/>
      <c r="W246" s="36"/>
      <c r="X246" s="36"/>
      <c r="Y246" s="36"/>
      <c r="Z246" s="36"/>
      <c r="AA246" s="36"/>
      <c r="AB246" s="36"/>
      <c r="AC246" s="36"/>
      <c r="AD246" s="36"/>
      <c r="AE246" s="36"/>
      <c r="AF246" s="36"/>
      <c r="AG246" s="36"/>
      <c r="AH246" s="36"/>
      <c r="AI246" s="36"/>
      <c r="AJ246" s="36"/>
      <c r="AK246" s="36"/>
      <c r="AL246" s="36"/>
      <c r="AM246" s="36"/>
    </row>
    <row r="247" spans="7:39" x14ac:dyDescent="0.25">
      <c r="G247" s="36"/>
      <c r="H247" s="36"/>
      <c r="I247" s="36"/>
      <c r="J247" s="36"/>
      <c r="K247" s="36"/>
      <c r="L247" s="36"/>
      <c r="M247" s="36"/>
      <c r="N247" s="36"/>
      <c r="O247" s="36"/>
      <c r="P247" s="36"/>
      <c r="Q247" s="36"/>
      <c r="R247" s="36"/>
      <c r="S247" s="36"/>
      <c r="T247" s="36"/>
      <c r="U247" s="36"/>
      <c r="V247" s="36"/>
      <c r="W247" s="36"/>
      <c r="X247" s="36"/>
      <c r="Y247" s="36"/>
      <c r="Z247" s="36"/>
      <c r="AA247" s="36"/>
      <c r="AB247" s="36"/>
      <c r="AC247" s="36"/>
      <c r="AD247" s="36"/>
      <c r="AE247" s="36"/>
      <c r="AF247" s="36"/>
      <c r="AG247" s="36"/>
      <c r="AH247" s="36"/>
      <c r="AI247" s="36"/>
      <c r="AJ247" s="36"/>
      <c r="AK247" s="36"/>
      <c r="AL247" s="36"/>
      <c r="AM247" s="36"/>
    </row>
    <row r="248" spans="7:39" x14ac:dyDescent="0.25">
      <c r="G248" s="36"/>
      <c r="H248" s="36"/>
      <c r="I248" s="36"/>
      <c r="J248" s="36"/>
      <c r="K248" s="36"/>
      <c r="L248" s="36"/>
      <c r="M248" s="36"/>
      <c r="N248" s="36"/>
      <c r="O248" s="36"/>
      <c r="P248" s="36"/>
      <c r="Q248" s="36"/>
      <c r="R248" s="36"/>
      <c r="S248" s="36"/>
      <c r="T248" s="36"/>
      <c r="U248" s="36"/>
      <c r="V248" s="36"/>
      <c r="W248" s="36"/>
      <c r="X248" s="36"/>
      <c r="Y248" s="36"/>
      <c r="Z248" s="36"/>
      <c r="AA248" s="36"/>
      <c r="AB248" s="36"/>
      <c r="AC248" s="36"/>
      <c r="AD248" s="36"/>
      <c r="AE248" s="36"/>
      <c r="AF248" s="36"/>
      <c r="AG248" s="36"/>
      <c r="AH248" s="36"/>
      <c r="AI248" s="36"/>
      <c r="AJ248" s="36"/>
      <c r="AK248" s="36"/>
      <c r="AL248" s="36"/>
      <c r="AM248" s="36"/>
    </row>
    <row r="249" spans="7:39" x14ac:dyDescent="0.25">
      <c r="G249" s="36"/>
      <c r="H249" s="36"/>
      <c r="I249" s="36"/>
      <c r="J249" s="36"/>
      <c r="K249" s="36"/>
      <c r="L249" s="36"/>
      <c r="M249" s="36"/>
      <c r="N249" s="36"/>
      <c r="O249" s="36"/>
      <c r="P249" s="36"/>
      <c r="Q249" s="36"/>
      <c r="R249" s="36"/>
      <c r="S249" s="36"/>
      <c r="T249" s="36"/>
      <c r="U249" s="36"/>
      <c r="V249" s="36"/>
      <c r="W249" s="36"/>
      <c r="X249" s="36"/>
      <c r="Y249" s="36"/>
      <c r="Z249" s="36"/>
      <c r="AA249" s="36"/>
      <c r="AB249" s="36"/>
      <c r="AC249" s="36"/>
      <c r="AD249" s="36"/>
      <c r="AE249" s="36"/>
      <c r="AF249" s="36"/>
      <c r="AG249" s="36"/>
      <c r="AH249" s="36"/>
      <c r="AI249" s="36"/>
      <c r="AJ249" s="36"/>
      <c r="AK249" s="36"/>
      <c r="AL249" s="36"/>
      <c r="AM249" s="36"/>
    </row>
    <row r="250" spans="7:39" x14ac:dyDescent="0.25">
      <c r="G250" s="36"/>
      <c r="H250" s="36"/>
      <c r="I250" s="36"/>
      <c r="J250" s="36"/>
      <c r="K250" s="36"/>
      <c r="L250" s="36"/>
      <c r="M250" s="36"/>
      <c r="N250" s="36"/>
      <c r="O250" s="36"/>
      <c r="P250" s="36"/>
      <c r="Q250" s="36"/>
      <c r="R250" s="36"/>
      <c r="S250" s="36"/>
      <c r="T250" s="36"/>
      <c r="U250" s="36"/>
      <c r="V250" s="36"/>
      <c r="W250" s="36"/>
      <c r="X250" s="36"/>
      <c r="Y250" s="36"/>
      <c r="Z250" s="36"/>
      <c r="AA250" s="36"/>
      <c r="AB250" s="36"/>
      <c r="AC250" s="36"/>
      <c r="AD250" s="36"/>
      <c r="AE250" s="36"/>
      <c r="AF250" s="36"/>
      <c r="AG250" s="36"/>
      <c r="AH250" s="36"/>
      <c r="AI250" s="36"/>
      <c r="AJ250" s="36"/>
      <c r="AK250" s="36"/>
      <c r="AL250" s="36"/>
      <c r="AM250" s="36"/>
    </row>
    <row r="251" spans="7:39" x14ac:dyDescent="0.25">
      <c r="G251" s="36"/>
      <c r="H251" s="36"/>
      <c r="I251" s="36"/>
      <c r="J251" s="36"/>
      <c r="K251" s="36"/>
      <c r="L251" s="36"/>
      <c r="M251" s="36"/>
      <c r="N251" s="36"/>
      <c r="O251" s="36"/>
      <c r="P251" s="36"/>
      <c r="Q251" s="36"/>
      <c r="R251" s="36"/>
      <c r="S251" s="36"/>
      <c r="T251" s="36"/>
      <c r="U251" s="36"/>
      <c r="V251" s="36"/>
      <c r="W251" s="36"/>
      <c r="X251" s="36"/>
      <c r="Y251" s="36"/>
      <c r="Z251" s="36"/>
      <c r="AA251" s="36"/>
      <c r="AB251" s="36"/>
      <c r="AC251" s="36"/>
      <c r="AD251" s="36"/>
      <c r="AE251" s="36"/>
      <c r="AF251" s="36"/>
      <c r="AG251" s="36"/>
      <c r="AH251" s="36"/>
      <c r="AI251" s="36"/>
      <c r="AJ251" s="36"/>
      <c r="AK251" s="36"/>
      <c r="AL251" s="36"/>
      <c r="AM251" s="36"/>
    </row>
    <row r="252" spans="7:39" x14ac:dyDescent="0.25">
      <c r="G252" s="36"/>
      <c r="H252" s="36"/>
      <c r="I252" s="36"/>
      <c r="J252" s="36"/>
      <c r="K252" s="36"/>
      <c r="L252" s="36"/>
      <c r="M252" s="36"/>
      <c r="N252" s="36"/>
      <c r="O252" s="36"/>
      <c r="P252" s="36"/>
      <c r="Q252" s="36"/>
      <c r="R252" s="36"/>
      <c r="S252" s="36"/>
      <c r="T252" s="36"/>
      <c r="U252" s="36"/>
      <c r="V252" s="36"/>
      <c r="W252" s="36"/>
      <c r="X252" s="36"/>
      <c r="Y252" s="36"/>
      <c r="Z252" s="36"/>
      <c r="AA252" s="36"/>
      <c r="AB252" s="36"/>
      <c r="AC252" s="36"/>
      <c r="AD252" s="36"/>
      <c r="AE252" s="36"/>
      <c r="AF252" s="36"/>
      <c r="AG252" s="36"/>
      <c r="AH252" s="36"/>
      <c r="AI252" s="36"/>
      <c r="AJ252" s="36"/>
      <c r="AK252" s="36"/>
      <c r="AL252" s="36"/>
      <c r="AM252" s="36"/>
    </row>
    <row r="253" spans="7:39" x14ac:dyDescent="0.25">
      <c r="G253" s="36"/>
      <c r="H253" s="36"/>
      <c r="I253" s="36"/>
      <c r="J253" s="36"/>
      <c r="K253" s="36"/>
      <c r="L253" s="36"/>
      <c r="M253" s="36"/>
      <c r="N253" s="36"/>
      <c r="O253" s="36"/>
      <c r="P253" s="36"/>
      <c r="Q253" s="36"/>
      <c r="R253" s="36"/>
      <c r="S253" s="36"/>
      <c r="T253" s="36"/>
      <c r="U253" s="36"/>
      <c r="V253" s="36"/>
      <c r="W253" s="36"/>
      <c r="X253" s="36"/>
      <c r="Y253" s="36"/>
      <c r="Z253" s="36"/>
      <c r="AA253" s="36"/>
      <c r="AB253" s="36"/>
      <c r="AC253" s="36"/>
      <c r="AD253" s="36"/>
      <c r="AE253" s="36"/>
      <c r="AF253" s="36"/>
      <c r="AG253" s="36"/>
      <c r="AH253" s="36"/>
      <c r="AI253" s="36"/>
      <c r="AJ253" s="36"/>
      <c r="AK253" s="36"/>
      <c r="AL253" s="36"/>
      <c r="AM253" s="36"/>
    </row>
    <row r="254" spans="7:39" x14ac:dyDescent="0.25">
      <c r="G254" s="36"/>
      <c r="H254" s="36"/>
      <c r="I254" s="36"/>
      <c r="J254" s="36"/>
      <c r="K254" s="36"/>
      <c r="L254" s="36"/>
      <c r="M254" s="36"/>
      <c r="N254" s="36"/>
      <c r="O254" s="36"/>
      <c r="P254" s="36"/>
      <c r="Q254" s="36"/>
      <c r="R254" s="36"/>
      <c r="S254" s="36"/>
      <c r="T254" s="36"/>
      <c r="U254" s="36"/>
      <c r="V254" s="36"/>
      <c r="W254" s="36"/>
      <c r="X254" s="36"/>
      <c r="Y254" s="36"/>
      <c r="Z254" s="36"/>
      <c r="AA254" s="36"/>
      <c r="AB254" s="36"/>
      <c r="AC254" s="36"/>
      <c r="AD254" s="36"/>
      <c r="AE254" s="36"/>
      <c r="AF254" s="36"/>
      <c r="AG254" s="36"/>
      <c r="AH254" s="36"/>
      <c r="AI254" s="36"/>
      <c r="AJ254" s="36"/>
      <c r="AK254" s="36"/>
      <c r="AL254" s="36"/>
      <c r="AM254" s="36"/>
    </row>
    <row r="255" spans="7:39" x14ac:dyDescent="0.25">
      <c r="G255" s="36"/>
      <c r="H255" s="36"/>
      <c r="I255" s="36"/>
      <c r="J255" s="36"/>
      <c r="K255" s="36"/>
      <c r="L255" s="36"/>
      <c r="M255" s="36"/>
      <c r="N255" s="36"/>
      <c r="O255" s="36"/>
      <c r="P255" s="36"/>
      <c r="Q255" s="36"/>
      <c r="R255" s="36"/>
      <c r="S255" s="36"/>
      <c r="T255" s="36"/>
      <c r="U255" s="36"/>
      <c r="V255" s="36"/>
      <c r="W255" s="36"/>
      <c r="X255" s="36"/>
      <c r="Y255" s="36"/>
      <c r="Z255" s="36"/>
      <c r="AA255" s="36"/>
      <c r="AB255" s="36"/>
      <c r="AC255" s="36"/>
      <c r="AD255" s="36"/>
      <c r="AE255" s="36"/>
      <c r="AF255" s="36"/>
      <c r="AG255" s="36"/>
      <c r="AH255" s="36"/>
      <c r="AI255" s="36"/>
      <c r="AJ255" s="36"/>
      <c r="AK255" s="36"/>
      <c r="AL255" s="36"/>
      <c r="AM255" s="36"/>
    </row>
    <row r="256" spans="7:39" x14ac:dyDescent="0.25">
      <c r="G256" s="36"/>
      <c r="H256" s="36"/>
      <c r="I256" s="36"/>
      <c r="J256" s="36"/>
      <c r="K256" s="36"/>
      <c r="L256" s="36"/>
      <c r="M256" s="36"/>
      <c r="N256" s="36"/>
      <c r="O256" s="36"/>
      <c r="P256" s="36"/>
      <c r="Q256" s="36"/>
      <c r="R256" s="36"/>
      <c r="S256" s="36"/>
      <c r="T256" s="36"/>
      <c r="U256" s="36"/>
      <c r="V256" s="36"/>
      <c r="W256" s="36"/>
      <c r="X256" s="36"/>
      <c r="Y256" s="36"/>
      <c r="Z256" s="36"/>
      <c r="AA256" s="36"/>
      <c r="AB256" s="36"/>
      <c r="AC256" s="36"/>
      <c r="AD256" s="36"/>
      <c r="AE256" s="36"/>
      <c r="AF256" s="36"/>
      <c r="AG256" s="36"/>
      <c r="AH256" s="36"/>
      <c r="AI256" s="36"/>
      <c r="AJ256" s="36"/>
      <c r="AK256" s="36"/>
      <c r="AL256" s="36"/>
      <c r="AM256" s="36"/>
    </row>
    <row r="257" spans="7:39" x14ac:dyDescent="0.25">
      <c r="G257" s="36"/>
      <c r="H257" s="36"/>
      <c r="I257" s="36"/>
      <c r="J257" s="36"/>
      <c r="K257" s="36"/>
      <c r="L257" s="36"/>
      <c r="M257" s="36"/>
      <c r="N257" s="36"/>
      <c r="O257" s="36"/>
      <c r="P257" s="36"/>
      <c r="Q257" s="36"/>
      <c r="R257" s="36"/>
      <c r="S257" s="36"/>
      <c r="T257" s="36"/>
      <c r="U257" s="36"/>
      <c r="V257" s="36"/>
      <c r="W257" s="36"/>
      <c r="X257" s="36"/>
      <c r="Y257" s="36"/>
      <c r="Z257" s="36"/>
      <c r="AA257" s="36"/>
      <c r="AB257" s="36"/>
      <c r="AC257" s="36"/>
      <c r="AD257" s="36"/>
      <c r="AE257" s="36"/>
      <c r="AF257" s="36"/>
      <c r="AG257" s="36"/>
      <c r="AH257" s="36"/>
      <c r="AI257" s="36"/>
      <c r="AJ257" s="36"/>
      <c r="AK257" s="36"/>
      <c r="AL257" s="36"/>
      <c r="AM257" s="36"/>
    </row>
    <row r="258" spans="7:39" x14ac:dyDescent="0.25">
      <c r="G258" s="36"/>
      <c r="H258" s="36"/>
      <c r="I258" s="36"/>
      <c r="J258" s="36"/>
      <c r="K258" s="36"/>
      <c r="L258" s="36"/>
      <c r="M258" s="36"/>
      <c r="N258" s="36"/>
      <c r="O258" s="36"/>
      <c r="P258" s="36"/>
      <c r="Q258" s="36"/>
      <c r="R258" s="36"/>
      <c r="S258" s="36"/>
      <c r="T258" s="36"/>
      <c r="U258" s="36"/>
      <c r="V258" s="36"/>
      <c r="W258" s="36"/>
      <c r="X258" s="36"/>
      <c r="Y258" s="36"/>
      <c r="Z258" s="36"/>
      <c r="AA258" s="36"/>
      <c r="AB258" s="36"/>
      <c r="AC258" s="36"/>
      <c r="AD258" s="36"/>
      <c r="AE258" s="36"/>
      <c r="AF258" s="36"/>
      <c r="AG258" s="36"/>
      <c r="AH258" s="36"/>
      <c r="AI258" s="36"/>
      <c r="AJ258" s="36"/>
      <c r="AK258" s="36"/>
      <c r="AL258" s="36"/>
      <c r="AM258" s="36"/>
    </row>
    <row r="259" spans="7:39" x14ac:dyDescent="0.25">
      <c r="G259" s="36"/>
      <c r="H259" s="36"/>
      <c r="I259" s="36"/>
      <c r="J259" s="36"/>
      <c r="K259" s="36"/>
      <c r="L259" s="36"/>
      <c r="M259" s="36"/>
      <c r="N259" s="36"/>
      <c r="O259" s="36"/>
      <c r="P259" s="36"/>
      <c r="Q259" s="36"/>
      <c r="R259" s="36"/>
      <c r="S259" s="36"/>
      <c r="T259" s="36"/>
      <c r="U259" s="36"/>
      <c r="V259" s="36"/>
      <c r="W259" s="36"/>
      <c r="X259" s="36"/>
      <c r="Y259" s="36"/>
      <c r="Z259" s="36"/>
      <c r="AA259" s="36"/>
      <c r="AB259" s="36"/>
      <c r="AC259" s="36"/>
      <c r="AD259" s="36"/>
      <c r="AE259" s="36"/>
      <c r="AF259" s="36"/>
      <c r="AG259" s="36"/>
      <c r="AH259" s="36"/>
      <c r="AI259" s="36"/>
      <c r="AJ259" s="36"/>
      <c r="AK259" s="36"/>
      <c r="AL259" s="36"/>
      <c r="AM259" s="36"/>
    </row>
    <row r="260" spans="7:39" x14ac:dyDescent="0.25">
      <c r="G260" s="36"/>
      <c r="H260" s="36"/>
      <c r="I260" s="36"/>
      <c r="J260" s="36"/>
      <c r="K260" s="36"/>
      <c r="L260" s="36"/>
      <c r="M260" s="36"/>
      <c r="N260" s="36"/>
      <c r="O260" s="36"/>
      <c r="P260" s="36"/>
      <c r="Q260" s="36"/>
      <c r="R260" s="36"/>
      <c r="S260" s="36"/>
      <c r="T260" s="36"/>
      <c r="U260" s="36"/>
      <c r="V260" s="36"/>
      <c r="W260" s="36"/>
      <c r="X260" s="36"/>
      <c r="Y260" s="36"/>
      <c r="Z260" s="36"/>
      <c r="AA260" s="36"/>
      <c r="AB260" s="36"/>
      <c r="AC260" s="36"/>
      <c r="AD260" s="36"/>
      <c r="AE260" s="36"/>
      <c r="AF260" s="36"/>
      <c r="AG260" s="36"/>
      <c r="AH260" s="36"/>
      <c r="AI260" s="36"/>
      <c r="AJ260" s="36"/>
      <c r="AK260" s="36"/>
      <c r="AL260" s="36"/>
      <c r="AM260" s="36"/>
    </row>
    <row r="261" spans="7:39" x14ac:dyDescent="0.25">
      <c r="G261" s="36"/>
      <c r="H261" s="36"/>
      <c r="I261" s="36"/>
      <c r="J261" s="36"/>
      <c r="K261" s="36"/>
      <c r="L261" s="36"/>
      <c r="M261" s="36"/>
      <c r="N261" s="36"/>
      <c r="O261" s="36"/>
      <c r="P261" s="36"/>
      <c r="Q261" s="36"/>
      <c r="R261" s="36"/>
      <c r="S261" s="36"/>
      <c r="T261" s="36"/>
      <c r="U261" s="36"/>
      <c r="V261" s="36"/>
      <c r="W261" s="36"/>
      <c r="X261" s="36"/>
      <c r="Y261" s="36"/>
      <c r="Z261" s="36"/>
      <c r="AA261" s="36"/>
      <c r="AB261" s="36"/>
      <c r="AC261" s="36"/>
      <c r="AD261" s="36"/>
      <c r="AE261" s="36"/>
      <c r="AF261" s="36"/>
      <c r="AG261" s="36"/>
      <c r="AH261" s="36"/>
      <c r="AI261" s="36"/>
      <c r="AJ261" s="36"/>
      <c r="AK261" s="36"/>
      <c r="AL261" s="36"/>
      <c r="AM261" s="36"/>
    </row>
    <row r="262" spans="7:39" x14ac:dyDescent="0.25">
      <c r="G262" s="36"/>
      <c r="H262" s="36"/>
      <c r="I262" s="36"/>
      <c r="J262" s="36"/>
      <c r="K262" s="36"/>
      <c r="L262" s="36"/>
      <c r="M262" s="36"/>
      <c r="N262" s="36"/>
      <c r="O262" s="36"/>
      <c r="P262" s="36"/>
      <c r="Q262" s="36"/>
      <c r="R262" s="36"/>
      <c r="S262" s="36"/>
      <c r="T262" s="36"/>
      <c r="U262" s="36"/>
      <c r="V262" s="36"/>
      <c r="W262" s="36"/>
      <c r="X262" s="36"/>
      <c r="Y262" s="36"/>
      <c r="Z262" s="36"/>
      <c r="AA262" s="36"/>
      <c r="AB262" s="36"/>
      <c r="AC262" s="36"/>
      <c r="AD262" s="36"/>
      <c r="AE262" s="36"/>
      <c r="AF262" s="36"/>
      <c r="AG262" s="36"/>
      <c r="AH262" s="36"/>
      <c r="AI262" s="36"/>
      <c r="AJ262" s="36"/>
      <c r="AK262" s="36"/>
      <c r="AL262" s="36"/>
      <c r="AM262" s="36"/>
    </row>
    <row r="263" spans="7:39" x14ac:dyDescent="0.25">
      <c r="G263" s="36"/>
      <c r="H263" s="36"/>
      <c r="I263" s="36"/>
      <c r="J263" s="36"/>
      <c r="K263" s="36"/>
      <c r="L263" s="36"/>
      <c r="M263" s="36"/>
      <c r="N263" s="36"/>
      <c r="O263" s="36"/>
      <c r="P263" s="36"/>
      <c r="Q263" s="36"/>
      <c r="R263" s="36"/>
      <c r="S263" s="36"/>
      <c r="T263" s="36"/>
      <c r="U263" s="36"/>
      <c r="V263" s="36"/>
      <c r="W263" s="36"/>
      <c r="X263" s="36"/>
      <c r="Y263" s="36"/>
      <c r="Z263" s="36"/>
      <c r="AA263" s="36"/>
      <c r="AB263" s="36"/>
      <c r="AC263" s="36"/>
      <c r="AD263" s="36"/>
      <c r="AE263" s="36"/>
      <c r="AF263" s="36"/>
      <c r="AG263" s="36"/>
      <c r="AH263" s="36"/>
      <c r="AI263" s="36"/>
      <c r="AJ263" s="36"/>
      <c r="AK263" s="36"/>
      <c r="AL263" s="36"/>
      <c r="AM263" s="36"/>
    </row>
    <row r="264" spans="7:39" x14ac:dyDescent="0.25">
      <c r="G264" s="36"/>
      <c r="H264" s="36"/>
      <c r="I264" s="36"/>
      <c r="J264" s="36"/>
      <c r="K264" s="36"/>
      <c r="L264" s="36"/>
      <c r="M264" s="36"/>
      <c r="N264" s="36"/>
      <c r="O264" s="36"/>
      <c r="P264" s="36"/>
      <c r="Q264" s="36"/>
      <c r="R264" s="36"/>
      <c r="S264" s="36"/>
      <c r="T264" s="36"/>
      <c r="U264" s="36"/>
      <c r="V264" s="36"/>
      <c r="W264" s="36"/>
      <c r="X264" s="36"/>
      <c r="Y264" s="36"/>
      <c r="Z264" s="36"/>
      <c r="AA264" s="36"/>
      <c r="AB264" s="36"/>
      <c r="AC264" s="36"/>
      <c r="AD264" s="36"/>
      <c r="AE264" s="36"/>
      <c r="AF264" s="36"/>
      <c r="AG264" s="36"/>
      <c r="AH264" s="36"/>
      <c r="AI264" s="36"/>
      <c r="AJ264" s="36"/>
      <c r="AK264" s="36"/>
      <c r="AL264" s="36"/>
      <c r="AM264" s="36"/>
    </row>
    <row r="265" spans="7:39" x14ac:dyDescent="0.25">
      <c r="G265" s="36"/>
      <c r="H265" s="36"/>
      <c r="I265" s="36"/>
      <c r="J265" s="36"/>
      <c r="K265" s="36"/>
      <c r="L265" s="36"/>
      <c r="M265" s="36"/>
      <c r="N265" s="36"/>
      <c r="O265" s="36"/>
      <c r="P265" s="36"/>
      <c r="Q265" s="36"/>
      <c r="R265" s="36"/>
      <c r="S265" s="36"/>
      <c r="T265" s="36"/>
      <c r="U265" s="36"/>
      <c r="V265" s="36"/>
      <c r="W265" s="36"/>
      <c r="X265" s="36"/>
      <c r="Y265" s="36"/>
      <c r="Z265" s="36"/>
      <c r="AA265" s="36"/>
      <c r="AB265" s="36"/>
      <c r="AC265" s="36"/>
      <c r="AD265" s="36"/>
      <c r="AE265" s="36"/>
      <c r="AF265" s="36"/>
      <c r="AG265" s="36"/>
      <c r="AH265" s="36"/>
      <c r="AI265" s="36"/>
      <c r="AJ265" s="36"/>
      <c r="AK265" s="36"/>
      <c r="AL265" s="36"/>
      <c r="AM265" s="36"/>
    </row>
    <row r="266" spans="7:39" x14ac:dyDescent="0.25">
      <c r="G266" s="36"/>
      <c r="H266" s="36"/>
      <c r="I266" s="36"/>
      <c r="J266" s="36"/>
      <c r="K266" s="36"/>
      <c r="L266" s="36"/>
      <c r="M266" s="36"/>
      <c r="N266" s="36"/>
      <c r="O266" s="36"/>
      <c r="P266" s="36"/>
      <c r="Q266" s="36"/>
      <c r="R266" s="36"/>
      <c r="S266" s="36"/>
      <c r="T266" s="36"/>
      <c r="U266" s="36"/>
      <c r="V266" s="36"/>
      <c r="W266" s="36"/>
      <c r="X266" s="36"/>
      <c r="Y266" s="36"/>
      <c r="Z266" s="36"/>
      <c r="AA266" s="36"/>
      <c r="AB266" s="36"/>
      <c r="AC266" s="36"/>
      <c r="AD266" s="36"/>
      <c r="AE266" s="36"/>
      <c r="AF266" s="36"/>
      <c r="AG266" s="36"/>
      <c r="AH266" s="36"/>
      <c r="AI266" s="36"/>
      <c r="AJ266" s="36"/>
      <c r="AK266" s="36"/>
      <c r="AL266" s="36"/>
      <c r="AM266" s="36"/>
    </row>
    <row r="267" spans="7:39" x14ac:dyDescent="0.25">
      <c r="G267" s="36"/>
      <c r="H267" s="36"/>
      <c r="I267" s="36"/>
      <c r="J267" s="36"/>
      <c r="K267" s="36"/>
      <c r="L267" s="36"/>
      <c r="M267" s="36"/>
      <c r="N267" s="36"/>
      <c r="O267" s="36"/>
      <c r="P267" s="36"/>
      <c r="Q267" s="36"/>
      <c r="R267" s="36"/>
      <c r="S267" s="36"/>
      <c r="T267" s="36"/>
      <c r="U267" s="36"/>
      <c r="V267" s="36"/>
      <c r="W267" s="36"/>
      <c r="X267" s="36"/>
      <c r="Y267" s="36"/>
      <c r="Z267" s="36"/>
      <c r="AA267" s="36"/>
      <c r="AB267" s="36"/>
      <c r="AC267" s="36"/>
      <c r="AD267" s="36"/>
      <c r="AE267" s="36"/>
      <c r="AF267" s="36"/>
      <c r="AG267" s="36"/>
      <c r="AH267" s="36"/>
      <c r="AI267" s="36"/>
      <c r="AJ267" s="36"/>
      <c r="AK267" s="36"/>
      <c r="AL267" s="36"/>
      <c r="AM267" s="36"/>
    </row>
    <row r="268" spans="7:39" x14ac:dyDescent="0.25">
      <c r="G268" s="36"/>
      <c r="H268" s="36"/>
      <c r="I268" s="36"/>
      <c r="J268" s="36"/>
      <c r="K268" s="36"/>
      <c r="L268" s="36"/>
      <c r="M268" s="36"/>
      <c r="N268" s="36"/>
      <c r="O268" s="36"/>
      <c r="P268" s="36"/>
      <c r="Q268" s="36"/>
      <c r="R268" s="36"/>
      <c r="S268" s="36"/>
      <c r="T268" s="36"/>
      <c r="U268" s="36"/>
      <c r="V268" s="36"/>
      <c r="W268" s="36"/>
      <c r="X268" s="36"/>
      <c r="Y268" s="36"/>
      <c r="Z268" s="36"/>
      <c r="AA268" s="36"/>
      <c r="AB268" s="36"/>
      <c r="AC268" s="36"/>
      <c r="AD268" s="36"/>
      <c r="AE268" s="36"/>
      <c r="AF268" s="36"/>
      <c r="AG268" s="36"/>
      <c r="AH268" s="36"/>
      <c r="AI268" s="36"/>
      <c r="AJ268" s="36"/>
      <c r="AK268" s="36"/>
      <c r="AL268" s="36"/>
      <c r="AM268" s="36"/>
    </row>
    <row r="269" spans="7:39" x14ac:dyDescent="0.25">
      <c r="G269" s="36"/>
      <c r="H269" s="36"/>
      <c r="I269" s="36"/>
      <c r="J269" s="36"/>
      <c r="K269" s="36"/>
      <c r="L269" s="36"/>
      <c r="M269" s="36"/>
      <c r="N269" s="36"/>
      <c r="O269" s="36"/>
      <c r="P269" s="36"/>
      <c r="Q269" s="36"/>
      <c r="R269" s="36"/>
      <c r="S269" s="36"/>
      <c r="T269" s="36"/>
      <c r="U269" s="36"/>
      <c r="V269" s="36"/>
      <c r="W269" s="36"/>
      <c r="X269" s="36"/>
      <c r="Y269" s="36"/>
      <c r="Z269" s="36"/>
      <c r="AA269" s="36"/>
      <c r="AB269" s="36"/>
      <c r="AC269" s="36"/>
      <c r="AD269" s="36"/>
      <c r="AE269" s="36"/>
      <c r="AF269" s="36"/>
      <c r="AG269" s="36"/>
      <c r="AH269" s="36"/>
      <c r="AI269" s="36"/>
      <c r="AJ269" s="36"/>
      <c r="AK269" s="36"/>
      <c r="AL269" s="36"/>
      <c r="AM269" s="36"/>
    </row>
    <row r="270" spans="7:39" x14ac:dyDescent="0.25">
      <c r="G270" s="36"/>
      <c r="H270" s="36"/>
      <c r="I270" s="36"/>
      <c r="J270" s="36"/>
      <c r="K270" s="36"/>
      <c r="L270" s="36"/>
      <c r="M270" s="36"/>
      <c r="N270" s="36"/>
      <c r="O270" s="36"/>
      <c r="P270" s="36"/>
      <c r="Q270" s="36"/>
      <c r="R270" s="36"/>
      <c r="S270" s="36"/>
      <c r="T270" s="36"/>
      <c r="U270" s="36"/>
      <c r="V270" s="36"/>
      <c r="W270" s="36"/>
      <c r="X270" s="36"/>
      <c r="Y270" s="36"/>
      <c r="Z270" s="36"/>
      <c r="AA270" s="36"/>
      <c r="AB270" s="36"/>
      <c r="AC270" s="36"/>
      <c r="AD270" s="36"/>
      <c r="AE270" s="36"/>
      <c r="AF270" s="36"/>
      <c r="AG270" s="36"/>
      <c r="AH270" s="36"/>
      <c r="AI270" s="36"/>
      <c r="AJ270" s="36"/>
      <c r="AK270" s="36"/>
      <c r="AL270" s="36"/>
      <c r="AM270" s="36"/>
    </row>
    <row r="271" spans="7:39" x14ac:dyDescent="0.25">
      <c r="G271" s="36"/>
      <c r="H271" s="36"/>
      <c r="I271" s="36"/>
      <c r="J271" s="36"/>
      <c r="K271" s="36"/>
      <c r="L271" s="36"/>
      <c r="M271" s="36"/>
      <c r="N271" s="36"/>
      <c r="O271" s="36"/>
      <c r="P271" s="36"/>
      <c r="Q271" s="36"/>
      <c r="R271" s="36"/>
      <c r="S271" s="36"/>
      <c r="T271" s="36"/>
      <c r="U271" s="36"/>
      <c r="V271" s="36"/>
      <c r="W271" s="36"/>
      <c r="X271" s="36"/>
      <c r="Y271" s="36"/>
      <c r="Z271" s="36"/>
      <c r="AA271" s="36"/>
      <c r="AB271" s="36"/>
      <c r="AC271" s="36"/>
      <c r="AD271" s="36"/>
      <c r="AE271" s="36"/>
      <c r="AF271" s="36"/>
      <c r="AG271" s="36"/>
      <c r="AH271" s="36"/>
      <c r="AI271" s="36"/>
      <c r="AJ271" s="36"/>
      <c r="AK271" s="36"/>
      <c r="AL271" s="36"/>
      <c r="AM271" s="36"/>
    </row>
    <row r="272" spans="7:39" x14ac:dyDescent="0.25">
      <c r="G272" s="36"/>
      <c r="H272" s="36"/>
      <c r="I272" s="36"/>
      <c r="J272" s="36"/>
      <c r="K272" s="36"/>
      <c r="L272" s="36"/>
      <c r="M272" s="36"/>
      <c r="N272" s="36"/>
      <c r="O272" s="36"/>
      <c r="P272" s="36"/>
      <c r="Q272" s="36"/>
      <c r="R272" s="36"/>
      <c r="S272" s="36"/>
      <c r="T272" s="36"/>
      <c r="U272" s="36"/>
      <c r="V272" s="36"/>
      <c r="W272" s="36"/>
      <c r="X272" s="36"/>
      <c r="Y272" s="36"/>
      <c r="Z272" s="36"/>
      <c r="AA272" s="36"/>
      <c r="AB272" s="36"/>
      <c r="AC272" s="36"/>
      <c r="AD272" s="36"/>
      <c r="AE272" s="36"/>
      <c r="AF272" s="36"/>
      <c r="AG272" s="36"/>
      <c r="AH272" s="36"/>
      <c r="AI272" s="36"/>
      <c r="AJ272" s="36"/>
      <c r="AK272" s="36"/>
      <c r="AL272" s="36"/>
      <c r="AM272" s="36"/>
    </row>
    <row r="273" spans="7:39" x14ac:dyDescent="0.25">
      <c r="G273" s="36"/>
      <c r="H273" s="36"/>
      <c r="I273" s="36"/>
      <c r="J273" s="36"/>
      <c r="K273" s="36"/>
      <c r="L273" s="36"/>
      <c r="M273" s="36"/>
      <c r="N273" s="36"/>
      <c r="O273" s="36"/>
      <c r="P273" s="36"/>
      <c r="Q273" s="36"/>
      <c r="R273" s="36"/>
      <c r="S273" s="36"/>
      <c r="T273" s="36"/>
      <c r="U273" s="36"/>
      <c r="V273" s="36"/>
      <c r="W273" s="36"/>
      <c r="X273" s="36"/>
      <c r="Y273" s="36"/>
      <c r="Z273" s="36"/>
      <c r="AA273" s="36"/>
      <c r="AB273" s="36"/>
      <c r="AC273" s="36"/>
      <c r="AD273" s="36"/>
      <c r="AE273" s="36"/>
      <c r="AF273" s="36"/>
      <c r="AG273" s="36"/>
      <c r="AH273" s="36"/>
      <c r="AI273" s="36"/>
      <c r="AJ273" s="36"/>
      <c r="AK273" s="36"/>
      <c r="AL273" s="36"/>
      <c r="AM273" s="36"/>
    </row>
    <row r="274" spans="7:39" x14ac:dyDescent="0.25">
      <c r="G274" s="36"/>
      <c r="H274" s="36"/>
      <c r="I274" s="36"/>
      <c r="J274" s="36"/>
      <c r="K274" s="36"/>
      <c r="L274" s="36"/>
      <c r="M274" s="36"/>
      <c r="N274" s="36"/>
      <c r="O274" s="36"/>
      <c r="P274" s="36"/>
      <c r="Q274" s="36"/>
      <c r="R274" s="36"/>
      <c r="S274" s="36"/>
      <c r="T274" s="36"/>
      <c r="U274" s="36"/>
      <c r="V274" s="36"/>
      <c r="W274" s="36"/>
      <c r="X274" s="36"/>
      <c r="Y274" s="36"/>
      <c r="Z274" s="36"/>
      <c r="AA274" s="36"/>
      <c r="AB274" s="36"/>
      <c r="AC274" s="36"/>
      <c r="AD274" s="36"/>
      <c r="AE274" s="36"/>
      <c r="AF274" s="36"/>
      <c r="AG274" s="36"/>
      <c r="AH274" s="36"/>
      <c r="AI274" s="36"/>
      <c r="AJ274" s="36"/>
      <c r="AK274" s="36"/>
      <c r="AL274" s="36"/>
      <c r="AM274" s="36"/>
    </row>
    <row r="275" spans="7:39" x14ac:dyDescent="0.25">
      <c r="G275" s="36"/>
      <c r="H275" s="36"/>
      <c r="I275" s="36"/>
      <c r="J275" s="36"/>
      <c r="K275" s="36"/>
      <c r="L275" s="36"/>
      <c r="M275" s="36"/>
      <c r="N275" s="36"/>
      <c r="O275" s="36"/>
      <c r="P275" s="36"/>
      <c r="Q275" s="36"/>
      <c r="R275" s="36"/>
      <c r="S275" s="36"/>
      <c r="T275" s="36"/>
      <c r="U275" s="36"/>
      <c r="V275" s="36"/>
      <c r="W275" s="36"/>
      <c r="X275" s="36"/>
      <c r="Y275" s="36"/>
      <c r="Z275" s="36"/>
      <c r="AA275" s="36"/>
      <c r="AB275" s="36"/>
      <c r="AC275" s="36"/>
      <c r="AD275" s="36"/>
      <c r="AE275" s="36"/>
      <c r="AF275" s="36"/>
      <c r="AG275" s="36"/>
      <c r="AH275" s="36"/>
      <c r="AI275" s="36"/>
      <c r="AJ275" s="36"/>
      <c r="AK275" s="36"/>
      <c r="AL275" s="36"/>
      <c r="AM275" s="36"/>
    </row>
    <row r="276" spans="7:39" x14ac:dyDescent="0.25">
      <c r="G276" s="36"/>
      <c r="H276" s="36"/>
      <c r="I276" s="36"/>
      <c r="J276" s="36"/>
      <c r="K276" s="36"/>
      <c r="L276" s="36"/>
      <c r="M276" s="36"/>
      <c r="N276" s="36"/>
      <c r="O276" s="36"/>
      <c r="P276" s="36"/>
      <c r="Q276" s="36"/>
      <c r="R276" s="36"/>
      <c r="S276" s="36"/>
      <c r="T276" s="36"/>
      <c r="U276" s="36"/>
      <c r="V276" s="36"/>
      <c r="W276" s="36"/>
      <c r="X276" s="36"/>
      <c r="Y276" s="36"/>
      <c r="Z276" s="36"/>
      <c r="AA276" s="36"/>
      <c r="AB276" s="36"/>
      <c r="AC276" s="36"/>
      <c r="AD276" s="36"/>
      <c r="AE276" s="36"/>
      <c r="AF276" s="36"/>
      <c r="AG276" s="36"/>
      <c r="AH276" s="36"/>
      <c r="AI276" s="36"/>
      <c r="AJ276" s="36"/>
      <c r="AK276" s="36"/>
      <c r="AL276" s="36"/>
      <c r="AM276" s="36"/>
    </row>
    <row r="277" spans="7:39" x14ac:dyDescent="0.25">
      <c r="G277" s="36"/>
      <c r="H277" s="36"/>
      <c r="I277" s="36"/>
      <c r="J277" s="36"/>
      <c r="K277" s="36"/>
      <c r="L277" s="36"/>
      <c r="M277" s="36"/>
      <c r="N277" s="36"/>
      <c r="O277" s="36"/>
      <c r="P277" s="36"/>
      <c r="Q277" s="36"/>
      <c r="R277" s="36"/>
      <c r="S277" s="36"/>
      <c r="T277" s="36"/>
      <c r="U277" s="36"/>
      <c r="V277" s="36"/>
      <c r="W277" s="36"/>
      <c r="X277" s="36"/>
      <c r="Y277" s="36"/>
      <c r="Z277" s="36"/>
      <c r="AA277" s="36"/>
      <c r="AB277" s="36"/>
      <c r="AC277" s="36"/>
      <c r="AD277" s="36"/>
      <c r="AE277" s="36"/>
      <c r="AF277" s="36"/>
      <c r="AG277" s="36"/>
      <c r="AH277" s="36"/>
      <c r="AI277" s="36"/>
      <c r="AJ277" s="36"/>
      <c r="AK277" s="36"/>
      <c r="AL277" s="36"/>
      <c r="AM277" s="36"/>
    </row>
    <row r="278" spans="7:39" x14ac:dyDescent="0.25">
      <c r="G278" s="36"/>
      <c r="H278" s="36"/>
      <c r="I278" s="36"/>
      <c r="J278" s="36"/>
      <c r="K278" s="36"/>
      <c r="L278" s="36"/>
      <c r="M278" s="36"/>
      <c r="N278" s="36"/>
      <c r="O278" s="36"/>
      <c r="P278" s="36"/>
      <c r="Q278" s="36"/>
      <c r="R278" s="36"/>
      <c r="S278" s="36"/>
      <c r="T278" s="36"/>
      <c r="U278" s="36"/>
      <c r="V278" s="36"/>
      <c r="W278" s="36"/>
      <c r="X278" s="36"/>
      <c r="Y278" s="36"/>
      <c r="Z278" s="36"/>
      <c r="AA278" s="36"/>
      <c r="AB278" s="36"/>
      <c r="AC278" s="36"/>
      <c r="AD278" s="36"/>
      <c r="AE278" s="36"/>
      <c r="AF278" s="36"/>
      <c r="AG278" s="36"/>
      <c r="AH278" s="36"/>
      <c r="AI278" s="36"/>
      <c r="AJ278" s="36"/>
      <c r="AK278" s="36"/>
      <c r="AL278" s="36"/>
      <c r="AM278" s="36"/>
    </row>
    <row r="279" spans="7:39" x14ac:dyDescent="0.25">
      <c r="G279" s="36"/>
      <c r="H279" s="36"/>
      <c r="I279" s="36"/>
      <c r="J279" s="36"/>
      <c r="K279" s="36"/>
      <c r="L279" s="36"/>
      <c r="M279" s="36"/>
      <c r="N279" s="36"/>
      <c r="O279" s="36"/>
      <c r="P279" s="36"/>
      <c r="Q279" s="36"/>
      <c r="R279" s="36"/>
      <c r="S279" s="36"/>
      <c r="T279" s="36"/>
      <c r="U279" s="36"/>
      <c r="V279" s="36"/>
      <c r="W279" s="36"/>
      <c r="X279" s="36"/>
      <c r="Y279" s="36"/>
      <c r="Z279" s="36"/>
      <c r="AA279" s="36"/>
      <c r="AB279" s="36"/>
      <c r="AC279" s="36"/>
      <c r="AD279" s="36"/>
      <c r="AE279" s="36"/>
      <c r="AF279" s="36"/>
      <c r="AG279" s="36"/>
      <c r="AH279" s="36"/>
      <c r="AI279" s="36"/>
      <c r="AJ279" s="36"/>
      <c r="AK279" s="36"/>
      <c r="AL279" s="36"/>
      <c r="AM279" s="36"/>
    </row>
    <row r="280" spans="7:39" x14ac:dyDescent="0.25">
      <c r="G280" s="36"/>
      <c r="H280" s="36"/>
      <c r="I280" s="36"/>
      <c r="J280" s="36"/>
      <c r="K280" s="36"/>
      <c r="L280" s="36"/>
      <c r="M280" s="36"/>
      <c r="N280" s="36"/>
      <c r="O280" s="36"/>
      <c r="P280" s="36"/>
      <c r="Q280" s="36"/>
      <c r="R280" s="36"/>
      <c r="S280" s="36"/>
      <c r="T280" s="36"/>
      <c r="U280" s="36"/>
      <c r="V280" s="36"/>
      <c r="W280" s="36"/>
      <c r="X280" s="36"/>
      <c r="Y280" s="36"/>
      <c r="Z280" s="36"/>
      <c r="AA280" s="36"/>
      <c r="AB280" s="36"/>
      <c r="AC280" s="36"/>
      <c r="AD280" s="36"/>
      <c r="AE280" s="36"/>
      <c r="AF280" s="36"/>
      <c r="AG280" s="36"/>
      <c r="AH280" s="36"/>
      <c r="AI280" s="36"/>
      <c r="AJ280" s="36"/>
      <c r="AK280" s="36"/>
      <c r="AL280" s="36"/>
      <c r="AM280" s="36"/>
    </row>
    <row r="281" spans="7:39" x14ac:dyDescent="0.25">
      <c r="G281" s="36"/>
      <c r="H281" s="36"/>
      <c r="I281" s="36"/>
      <c r="J281" s="36"/>
      <c r="K281" s="36"/>
      <c r="L281" s="36"/>
      <c r="M281" s="36"/>
      <c r="N281" s="36"/>
      <c r="O281" s="36"/>
      <c r="P281" s="36"/>
      <c r="Q281" s="36"/>
      <c r="R281" s="36"/>
      <c r="S281" s="36"/>
      <c r="T281" s="36"/>
      <c r="U281" s="36"/>
      <c r="V281" s="36"/>
      <c r="W281" s="36"/>
      <c r="X281" s="36"/>
      <c r="Y281" s="36"/>
      <c r="Z281" s="36"/>
      <c r="AA281" s="36"/>
      <c r="AB281" s="36"/>
      <c r="AC281" s="36"/>
      <c r="AD281" s="36"/>
      <c r="AE281" s="36"/>
      <c r="AF281" s="36"/>
      <c r="AG281" s="36"/>
      <c r="AH281" s="36"/>
      <c r="AI281" s="36"/>
      <c r="AJ281" s="36"/>
      <c r="AK281" s="36"/>
      <c r="AL281" s="36"/>
      <c r="AM281" s="36"/>
    </row>
    <row r="282" spans="7:39" x14ac:dyDescent="0.25">
      <c r="G282" s="36"/>
      <c r="H282" s="36"/>
      <c r="I282" s="36"/>
      <c r="J282" s="36"/>
      <c r="K282" s="36"/>
      <c r="L282" s="36"/>
      <c r="M282" s="36"/>
      <c r="N282" s="36"/>
      <c r="O282" s="36"/>
      <c r="P282" s="36"/>
      <c r="Q282" s="36"/>
      <c r="R282" s="36"/>
      <c r="S282" s="36"/>
      <c r="T282" s="36"/>
      <c r="U282" s="36"/>
      <c r="V282" s="36"/>
      <c r="W282" s="36"/>
      <c r="X282" s="36"/>
      <c r="Y282" s="36"/>
      <c r="Z282" s="36"/>
      <c r="AA282" s="36"/>
      <c r="AB282" s="36"/>
      <c r="AC282" s="36"/>
      <c r="AD282" s="36"/>
      <c r="AE282" s="36"/>
      <c r="AF282" s="36"/>
      <c r="AG282" s="36"/>
      <c r="AH282" s="36"/>
      <c r="AI282" s="36"/>
      <c r="AJ282" s="36"/>
      <c r="AK282" s="36"/>
      <c r="AL282" s="36"/>
      <c r="AM282" s="36"/>
    </row>
    <row r="283" spans="7:39" x14ac:dyDescent="0.25">
      <c r="G283" s="36"/>
      <c r="H283" s="36"/>
      <c r="I283" s="36"/>
      <c r="J283" s="36"/>
      <c r="K283" s="36"/>
      <c r="L283" s="36"/>
      <c r="M283" s="36"/>
      <c r="N283" s="36"/>
      <c r="O283" s="36"/>
      <c r="P283" s="36"/>
      <c r="Q283" s="36"/>
      <c r="R283" s="36"/>
      <c r="S283" s="36"/>
      <c r="T283" s="36"/>
      <c r="U283" s="36"/>
      <c r="V283" s="36"/>
      <c r="W283" s="36"/>
      <c r="X283" s="36"/>
      <c r="Y283" s="36"/>
      <c r="Z283" s="36"/>
      <c r="AA283" s="36"/>
      <c r="AB283" s="36"/>
      <c r="AC283" s="36"/>
      <c r="AD283" s="36"/>
      <c r="AE283" s="36"/>
      <c r="AF283" s="36"/>
      <c r="AG283" s="36"/>
      <c r="AH283" s="36"/>
      <c r="AI283" s="36"/>
      <c r="AJ283" s="36"/>
      <c r="AK283" s="36"/>
      <c r="AL283" s="36"/>
      <c r="AM283" s="36"/>
    </row>
    <row r="284" spans="7:39" x14ac:dyDescent="0.25">
      <c r="G284" s="36"/>
      <c r="H284" s="36"/>
      <c r="I284" s="36"/>
      <c r="J284" s="36"/>
      <c r="K284" s="36"/>
      <c r="L284" s="36"/>
      <c r="M284" s="36"/>
      <c r="N284" s="36"/>
      <c r="O284" s="36"/>
      <c r="P284" s="36"/>
      <c r="Q284" s="36"/>
      <c r="R284" s="36"/>
      <c r="S284" s="36"/>
      <c r="T284" s="36"/>
      <c r="U284" s="36"/>
      <c r="V284" s="36"/>
      <c r="W284" s="36"/>
      <c r="X284" s="36"/>
      <c r="Y284" s="36"/>
      <c r="Z284" s="36"/>
      <c r="AA284" s="36"/>
      <c r="AB284" s="36"/>
      <c r="AC284" s="36"/>
      <c r="AD284" s="36"/>
      <c r="AE284" s="36"/>
      <c r="AF284" s="36"/>
      <c r="AG284" s="36"/>
      <c r="AH284" s="36"/>
      <c r="AI284" s="36"/>
      <c r="AJ284" s="36"/>
      <c r="AK284" s="36"/>
      <c r="AL284" s="36"/>
      <c r="AM284" s="36"/>
    </row>
    <row r="285" spans="7:39" x14ac:dyDescent="0.25">
      <c r="G285" s="36"/>
      <c r="H285" s="36"/>
      <c r="I285" s="36"/>
      <c r="J285" s="36"/>
      <c r="K285" s="36"/>
      <c r="L285" s="36"/>
      <c r="M285" s="36"/>
      <c r="N285" s="36"/>
      <c r="O285" s="36"/>
      <c r="P285" s="36"/>
      <c r="Q285" s="36"/>
      <c r="R285" s="36"/>
      <c r="S285" s="36"/>
      <c r="T285" s="36"/>
      <c r="U285" s="36"/>
      <c r="V285" s="36"/>
      <c r="W285" s="36"/>
      <c r="X285" s="36"/>
      <c r="Y285" s="36"/>
      <c r="Z285" s="36"/>
      <c r="AA285" s="36"/>
      <c r="AB285" s="36"/>
      <c r="AC285" s="36"/>
      <c r="AD285" s="36"/>
      <c r="AE285" s="36"/>
      <c r="AF285" s="36"/>
      <c r="AG285" s="36"/>
      <c r="AH285" s="36"/>
      <c r="AI285" s="36"/>
      <c r="AJ285" s="36"/>
      <c r="AK285" s="36"/>
      <c r="AL285" s="36"/>
      <c r="AM285" s="36"/>
    </row>
    <row r="286" spans="7:39" x14ac:dyDescent="0.25">
      <c r="G286" s="36"/>
      <c r="H286" s="36"/>
      <c r="I286" s="36"/>
      <c r="J286" s="36"/>
      <c r="K286" s="36"/>
      <c r="L286" s="36"/>
      <c r="M286" s="36"/>
      <c r="N286" s="36"/>
      <c r="O286" s="36"/>
      <c r="P286" s="36"/>
      <c r="Q286" s="36"/>
      <c r="R286" s="36"/>
      <c r="S286" s="36"/>
      <c r="T286" s="36"/>
      <c r="U286" s="36"/>
      <c r="V286" s="36"/>
      <c r="W286" s="36"/>
      <c r="X286" s="36"/>
      <c r="Y286" s="36"/>
      <c r="Z286" s="36"/>
      <c r="AA286" s="36"/>
      <c r="AB286" s="36"/>
      <c r="AC286" s="36"/>
      <c r="AD286" s="36"/>
      <c r="AE286" s="36"/>
      <c r="AF286" s="36"/>
      <c r="AG286" s="36"/>
      <c r="AH286" s="36"/>
      <c r="AI286" s="36"/>
      <c r="AJ286" s="36"/>
      <c r="AK286" s="36"/>
      <c r="AL286" s="36"/>
      <c r="AM286" s="36"/>
    </row>
    <row r="287" spans="7:39" x14ac:dyDescent="0.25">
      <c r="G287" s="36"/>
      <c r="H287" s="36"/>
      <c r="I287" s="36"/>
      <c r="J287" s="36"/>
      <c r="K287" s="36"/>
      <c r="L287" s="36"/>
      <c r="M287" s="36"/>
      <c r="N287" s="36"/>
      <c r="O287" s="36"/>
      <c r="P287" s="36"/>
      <c r="Q287" s="36"/>
      <c r="R287" s="36"/>
      <c r="S287" s="36"/>
      <c r="T287" s="36"/>
      <c r="U287" s="36"/>
      <c r="V287" s="36"/>
      <c r="W287" s="36"/>
      <c r="X287" s="36"/>
      <c r="Y287" s="36"/>
      <c r="Z287" s="36"/>
      <c r="AA287" s="36"/>
      <c r="AB287" s="36"/>
      <c r="AC287" s="36"/>
      <c r="AD287" s="36"/>
      <c r="AE287" s="36"/>
      <c r="AF287" s="36"/>
      <c r="AG287" s="36"/>
      <c r="AH287" s="36"/>
      <c r="AI287" s="36"/>
      <c r="AJ287" s="36"/>
      <c r="AK287" s="36"/>
      <c r="AL287" s="36"/>
      <c r="AM287" s="36"/>
    </row>
    <row r="288" spans="7:39" x14ac:dyDescent="0.25">
      <c r="G288" s="36"/>
      <c r="H288" s="36"/>
      <c r="I288" s="36"/>
      <c r="J288" s="36"/>
      <c r="K288" s="36"/>
      <c r="L288" s="36"/>
      <c r="M288" s="36"/>
      <c r="N288" s="36"/>
      <c r="O288" s="36"/>
      <c r="P288" s="36"/>
      <c r="Q288" s="36"/>
      <c r="R288" s="36"/>
      <c r="S288" s="36"/>
      <c r="T288" s="36"/>
      <c r="U288" s="36"/>
      <c r="V288" s="36"/>
      <c r="W288" s="36"/>
      <c r="X288" s="36"/>
      <c r="Y288" s="36"/>
      <c r="Z288" s="36"/>
      <c r="AA288" s="36"/>
      <c r="AB288" s="36"/>
      <c r="AC288" s="36"/>
      <c r="AD288" s="36"/>
      <c r="AE288" s="36"/>
      <c r="AF288" s="36"/>
      <c r="AG288" s="36"/>
      <c r="AH288" s="36"/>
      <c r="AI288" s="36"/>
      <c r="AJ288" s="36"/>
      <c r="AK288" s="36"/>
      <c r="AL288" s="36"/>
      <c r="AM288" s="36"/>
    </row>
    <row r="289" spans="7:39" x14ac:dyDescent="0.25">
      <c r="G289" s="36"/>
      <c r="H289" s="36"/>
      <c r="I289" s="36"/>
      <c r="J289" s="36"/>
      <c r="K289" s="36"/>
      <c r="L289" s="36"/>
      <c r="M289" s="36"/>
      <c r="N289" s="36"/>
      <c r="O289" s="36"/>
      <c r="P289" s="36"/>
      <c r="Q289" s="36"/>
      <c r="R289" s="36"/>
      <c r="S289" s="36"/>
      <c r="T289" s="36"/>
      <c r="U289" s="36"/>
      <c r="V289" s="36"/>
      <c r="W289" s="36"/>
      <c r="X289" s="36"/>
      <c r="Y289" s="36"/>
      <c r="Z289" s="36"/>
      <c r="AA289" s="36"/>
      <c r="AB289" s="36"/>
      <c r="AC289" s="36"/>
      <c r="AD289" s="36"/>
      <c r="AE289" s="36"/>
      <c r="AF289" s="36"/>
      <c r="AG289" s="36"/>
      <c r="AH289" s="36"/>
      <c r="AI289" s="36"/>
      <c r="AJ289" s="36"/>
      <c r="AK289" s="36"/>
      <c r="AL289" s="36"/>
      <c r="AM289" s="36"/>
    </row>
    <row r="290" spans="7:39" x14ac:dyDescent="0.25">
      <c r="G290" s="36"/>
      <c r="H290" s="36"/>
      <c r="I290" s="36"/>
      <c r="J290" s="36"/>
      <c r="K290" s="36"/>
      <c r="L290" s="36"/>
      <c r="M290" s="36"/>
      <c r="N290" s="36"/>
      <c r="O290" s="36"/>
      <c r="P290" s="36"/>
      <c r="Q290" s="36"/>
      <c r="R290" s="36"/>
      <c r="S290" s="36"/>
      <c r="T290" s="36"/>
      <c r="U290" s="36"/>
      <c r="V290" s="36"/>
      <c r="W290" s="36"/>
      <c r="X290" s="36"/>
      <c r="Y290" s="36"/>
      <c r="Z290" s="36"/>
      <c r="AA290" s="36"/>
      <c r="AB290" s="36"/>
      <c r="AC290" s="36"/>
      <c r="AD290" s="36"/>
      <c r="AE290" s="36"/>
      <c r="AF290" s="36"/>
      <c r="AG290" s="36"/>
      <c r="AH290" s="36"/>
      <c r="AI290" s="36"/>
      <c r="AJ290" s="36"/>
      <c r="AK290" s="36"/>
      <c r="AL290" s="36"/>
      <c r="AM290" s="36"/>
    </row>
    <row r="291" spans="7:39" x14ac:dyDescent="0.25">
      <c r="G291" s="36"/>
      <c r="H291" s="36"/>
      <c r="I291" s="36"/>
      <c r="J291" s="36"/>
      <c r="K291" s="36"/>
      <c r="L291" s="36"/>
      <c r="M291" s="36"/>
      <c r="N291" s="36"/>
      <c r="O291" s="36"/>
      <c r="P291" s="36"/>
      <c r="Q291" s="36"/>
      <c r="R291" s="36"/>
      <c r="S291" s="36"/>
      <c r="T291" s="36"/>
      <c r="U291" s="36"/>
      <c r="V291" s="36"/>
      <c r="W291" s="36"/>
      <c r="X291" s="36"/>
      <c r="Y291" s="36"/>
      <c r="Z291" s="36"/>
      <c r="AA291" s="36"/>
      <c r="AB291" s="36"/>
      <c r="AC291" s="36"/>
      <c r="AD291" s="36"/>
      <c r="AE291" s="36"/>
      <c r="AF291" s="36"/>
      <c r="AG291" s="36"/>
      <c r="AH291" s="36"/>
      <c r="AI291" s="36"/>
      <c r="AJ291" s="36"/>
      <c r="AK291" s="36"/>
      <c r="AL291" s="36"/>
      <c r="AM291" s="36"/>
    </row>
    <row r="292" spans="7:39" x14ac:dyDescent="0.25">
      <c r="G292" s="36"/>
      <c r="H292" s="36"/>
      <c r="I292" s="36"/>
      <c r="J292" s="36"/>
      <c r="K292" s="36"/>
      <c r="L292" s="36"/>
      <c r="M292" s="36"/>
      <c r="N292" s="36"/>
      <c r="O292" s="36"/>
      <c r="P292" s="36"/>
      <c r="Q292" s="36"/>
      <c r="R292" s="36"/>
      <c r="S292" s="36"/>
      <c r="T292" s="36"/>
      <c r="U292" s="36"/>
      <c r="V292" s="36"/>
      <c r="W292" s="36"/>
      <c r="X292" s="36"/>
      <c r="Y292" s="36"/>
      <c r="Z292" s="36"/>
      <c r="AA292" s="36"/>
      <c r="AB292" s="36"/>
      <c r="AC292" s="36"/>
      <c r="AD292" s="36"/>
      <c r="AE292" s="36"/>
      <c r="AF292" s="36"/>
      <c r="AG292" s="36"/>
      <c r="AH292" s="36"/>
      <c r="AI292" s="36"/>
      <c r="AJ292" s="36"/>
      <c r="AK292" s="36"/>
      <c r="AL292" s="36"/>
      <c r="AM292" s="36"/>
    </row>
    <row r="293" spans="7:39" x14ac:dyDescent="0.25">
      <c r="G293" s="36"/>
      <c r="H293" s="36"/>
      <c r="I293" s="36"/>
      <c r="J293" s="36"/>
      <c r="K293" s="36"/>
      <c r="L293" s="36"/>
      <c r="M293" s="36"/>
      <c r="N293" s="36"/>
      <c r="O293" s="36"/>
      <c r="P293" s="36"/>
      <c r="Q293" s="36"/>
      <c r="R293" s="36"/>
      <c r="S293" s="36"/>
      <c r="T293" s="36"/>
      <c r="U293" s="36"/>
      <c r="V293" s="36"/>
      <c r="W293" s="36"/>
      <c r="X293" s="36"/>
      <c r="Y293" s="36"/>
      <c r="Z293" s="36"/>
      <c r="AA293" s="36"/>
      <c r="AB293" s="36"/>
      <c r="AC293" s="36"/>
      <c r="AD293" s="36"/>
      <c r="AE293" s="36"/>
      <c r="AF293" s="36"/>
      <c r="AG293" s="36"/>
      <c r="AH293" s="36"/>
      <c r="AI293" s="36"/>
      <c r="AJ293" s="36"/>
      <c r="AK293" s="36"/>
      <c r="AL293" s="36"/>
      <c r="AM293" s="36"/>
    </row>
    <row r="294" spans="7:39" x14ac:dyDescent="0.25">
      <c r="G294" s="36"/>
      <c r="H294" s="36"/>
      <c r="I294" s="36"/>
      <c r="J294" s="36"/>
      <c r="K294" s="36"/>
      <c r="L294" s="36"/>
      <c r="M294" s="36"/>
      <c r="N294" s="36"/>
      <c r="O294" s="36"/>
      <c r="P294" s="36"/>
      <c r="Q294" s="36"/>
      <c r="R294" s="36"/>
      <c r="S294" s="36"/>
      <c r="T294" s="36"/>
      <c r="U294" s="36"/>
      <c r="V294" s="36"/>
      <c r="W294" s="36"/>
      <c r="X294" s="36"/>
      <c r="Y294" s="36"/>
      <c r="Z294" s="36"/>
      <c r="AA294" s="36"/>
      <c r="AB294" s="36"/>
      <c r="AC294" s="36"/>
      <c r="AD294" s="36"/>
      <c r="AE294" s="36"/>
      <c r="AF294" s="36"/>
      <c r="AG294" s="36"/>
      <c r="AH294" s="36"/>
      <c r="AI294" s="36"/>
      <c r="AJ294" s="36"/>
      <c r="AK294" s="36"/>
      <c r="AL294" s="36"/>
      <c r="AM294" s="36"/>
    </row>
    <row r="295" spans="7:39" x14ac:dyDescent="0.25">
      <c r="G295" s="36"/>
      <c r="H295" s="36"/>
      <c r="I295" s="36"/>
      <c r="J295" s="36"/>
      <c r="K295" s="36"/>
      <c r="L295" s="36"/>
      <c r="M295" s="36"/>
      <c r="N295" s="36"/>
      <c r="O295" s="36"/>
      <c r="P295" s="36"/>
      <c r="Q295" s="36"/>
      <c r="R295" s="36"/>
      <c r="S295" s="36"/>
      <c r="T295" s="36"/>
      <c r="U295" s="36"/>
      <c r="V295" s="36"/>
      <c r="W295" s="36"/>
      <c r="X295" s="36"/>
      <c r="Y295" s="36"/>
      <c r="Z295" s="36"/>
      <c r="AA295" s="36"/>
      <c r="AB295" s="36"/>
      <c r="AC295" s="36"/>
      <c r="AD295" s="36"/>
      <c r="AE295" s="36"/>
      <c r="AF295" s="36"/>
      <c r="AG295" s="36"/>
      <c r="AH295" s="36"/>
      <c r="AI295" s="36"/>
      <c r="AJ295" s="36"/>
      <c r="AK295" s="36"/>
      <c r="AL295" s="36"/>
      <c r="AM295" s="36"/>
    </row>
    <row r="296" spans="7:39" x14ac:dyDescent="0.25">
      <c r="G296" s="36"/>
      <c r="H296" s="36"/>
      <c r="I296" s="36"/>
      <c r="J296" s="36"/>
      <c r="K296" s="36"/>
      <c r="L296" s="36"/>
      <c r="M296" s="36"/>
      <c r="N296" s="36"/>
      <c r="O296" s="36"/>
      <c r="P296" s="36"/>
      <c r="Q296" s="36"/>
      <c r="R296" s="36"/>
      <c r="S296" s="36"/>
      <c r="T296" s="36"/>
      <c r="U296" s="36"/>
      <c r="V296" s="36"/>
      <c r="W296" s="36"/>
      <c r="X296" s="36"/>
      <c r="Y296" s="36"/>
      <c r="Z296" s="36"/>
      <c r="AA296" s="36"/>
      <c r="AB296" s="36"/>
      <c r="AC296" s="36"/>
      <c r="AD296" s="36"/>
      <c r="AE296" s="36"/>
      <c r="AF296" s="36"/>
      <c r="AG296" s="36"/>
      <c r="AH296" s="36"/>
      <c r="AI296" s="36"/>
      <c r="AJ296" s="36"/>
      <c r="AK296" s="36"/>
      <c r="AL296" s="36"/>
      <c r="AM296" s="36"/>
    </row>
    <row r="297" spans="7:39" x14ac:dyDescent="0.25">
      <c r="G297" s="36"/>
      <c r="H297" s="36"/>
      <c r="I297" s="36"/>
      <c r="J297" s="36"/>
      <c r="K297" s="36"/>
      <c r="L297" s="36"/>
      <c r="M297" s="36"/>
      <c r="N297" s="36"/>
      <c r="O297" s="36"/>
      <c r="P297" s="36"/>
      <c r="Q297" s="36"/>
      <c r="R297" s="36"/>
      <c r="S297" s="36"/>
      <c r="T297" s="36"/>
      <c r="U297" s="36"/>
      <c r="V297" s="36"/>
      <c r="W297" s="36"/>
      <c r="X297" s="36"/>
      <c r="Y297" s="36"/>
      <c r="Z297" s="36"/>
      <c r="AA297" s="36"/>
      <c r="AB297" s="36"/>
      <c r="AC297" s="36"/>
      <c r="AD297" s="36"/>
      <c r="AE297" s="36"/>
      <c r="AF297" s="36"/>
      <c r="AG297" s="36"/>
      <c r="AH297" s="36"/>
      <c r="AI297" s="36"/>
      <c r="AJ297" s="36"/>
      <c r="AK297" s="36"/>
      <c r="AL297" s="36"/>
      <c r="AM297" s="36"/>
    </row>
    <row r="298" spans="7:39" x14ac:dyDescent="0.25">
      <c r="G298" s="36"/>
      <c r="H298" s="36"/>
      <c r="I298" s="36"/>
      <c r="J298" s="36"/>
      <c r="K298" s="36"/>
      <c r="L298" s="36"/>
      <c r="M298" s="36"/>
      <c r="N298" s="36"/>
      <c r="O298" s="36"/>
      <c r="P298" s="36"/>
      <c r="Q298" s="36"/>
      <c r="R298" s="36"/>
      <c r="S298" s="36"/>
      <c r="T298" s="36"/>
      <c r="U298" s="36"/>
      <c r="V298" s="36"/>
      <c r="W298" s="36"/>
      <c r="X298" s="36"/>
      <c r="Y298" s="36"/>
      <c r="Z298" s="36"/>
      <c r="AA298" s="36"/>
      <c r="AB298" s="36"/>
      <c r="AC298" s="36"/>
      <c r="AD298" s="36"/>
      <c r="AE298" s="36"/>
      <c r="AF298" s="36"/>
      <c r="AG298" s="36"/>
      <c r="AH298" s="36"/>
      <c r="AI298" s="36"/>
      <c r="AJ298" s="36"/>
      <c r="AK298" s="36"/>
      <c r="AL298" s="36"/>
      <c r="AM298" s="36"/>
    </row>
    <row r="299" spans="7:39" x14ac:dyDescent="0.25">
      <c r="G299" s="36"/>
      <c r="H299" s="36"/>
      <c r="I299" s="36"/>
      <c r="J299" s="36"/>
      <c r="K299" s="36"/>
      <c r="L299" s="36"/>
      <c r="M299" s="36"/>
      <c r="N299" s="36"/>
      <c r="O299" s="36"/>
      <c r="P299" s="36"/>
      <c r="Q299" s="36"/>
      <c r="R299" s="36"/>
      <c r="S299" s="36"/>
      <c r="T299" s="36"/>
      <c r="U299" s="36"/>
      <c r="V299" s="36"/>
      <c r="W299" s="36"/>
      <c r="X299" s="36"/>
      <c r="Y299" s="36"/>
      <c r="Z299" s="36"/>
      <c r="AA299" s="36"/>
      <c r="AB299" s="36"/>
      <c r="AC299" s="36"/>
      <c r="AD299" s="36"/>
      <c r="AE299" s="36"/>
      <c r="AF299" s="36"/>
      <c r="AG299" s="36"/>
      <c r="AH299" s="36"/>
      <c r="AI299" s="36"/>
      <c r="AJ299" s="36"/>
      <c r="AK299" s="36"/>
      <c r="AL299" s="36"/>
      <c r="AM299" s="36"/>
    </row>
    <row r="300" spans="7:39" x14ac:dyDescent="0.25">
      <c r="G300" s="36"/>
      <c r="H300" s="36"/>
      <c r="I300" s="36"/>
      <c r="J300" s="36"/>
      <c r="K300" s="36"/>
      <c r="L300" s="36"/>
      <c r="M300" s="36"/>
      <c r="N300" s="36"/>
      <c r="O300" s="36"/>
      <c r="P300" s="36"/>
      <c r="Q300" s="36"/>
      <c r="R300" s="36"/>
      <c r="S300" s="36"/>
      <c r="T300" s="36"/>
      <c r="U300" s="36"/>
      <c r="V300" s="36"/>
      <c r="W300" s="36"/>
      <c r="X300" s="36"/>
      <c r="Y300" s="36"/>
      <c r="Z300" s="36"/>
      <c r="AA300" s="36"/>
      <c r="AB300" s="36"/>
      <c r="AC300" s="36"/>
      <c r="AD300" s="36"/>
      <c r="AE300" s="36"/>
      <c r="AF300" s="36"/>
      <c r="AG300" s="36"/>
      <c r="AH300" s="36"/>
      <c r="AI300" s="36"/>
      <c r="AJ300" s="36"/>
      <c r="AK300" s="36"/>
      <c r="AL300" s="36"/>
      <c r="AM300" s="36"/>
    </row>
    <row r="301" spans="7:39" x14ac:dyDescent="0.25">
      <c r="G301" s="36"/>
      <c r="H301" s="36"/>
      <c r="I301" s="36"/>
      <c r="J301" s="36"/>
      <c r="K301" s="36"/>
      <c r="L301" s="36"/>
      <c r="M301" s="36"/>
      <c r="N301" s="36"/>
      <c r="O301" s="36"/>
      <c r="P301" s="36"/>
      <c r="Q301" s="36"/>
      <c r="R301" s="36"/>
      <c r="S301" s="36"/>
      <c r="T301" s="36"/>
      <c r="U301" s="36"/>
      <c r="V301" s="36"/>
      <c r="W301" s="36"/>
      <c r="X301" s="36"/>
      <c r="Y301" s="36"/>
      <c r="Z301" s="36"/>
      <c r="AA301" s="36"/>
      <c r="AB301" s="36"/>
      <c r="AC301" s="36"/>
      <c r="AD301" s="36"/>
      <c r="AE301" s="36"/>
      <c r="AF301" s="36"/>
      <c r="AG301" s="36"/>
      <c r="AH301" s="36"/>
      <c r="AI301" s="36"/>
      <c r="AJ301" s="36"/>
      <c r="AK301" s="36"/>
      <c r="AL301" s="36"/>
      <c r="AM301" s="36"/>
    </row>
    <row r="302" spans="7:39" x14ac:dyDescent="0.25">
      <c r="G302" s="36"/>
      <c r="H302" s="36"/>
      <c r="I302" s="36"/>
      <c r="J302" s="36"/>
      <c r="K302" s="36"/>
      <c r="L302" s="36"/>
      <c r="M302" s="36"/>
      <c r="N302" s="36"/>
      <c r="O302" s="36"/>
      <c r="P302" s="36"/>
      <c r="Q302" s="36"/>
      <c r="R302" s="36"/>
      <c r="S302" s="36"/>
      <c r="T302" s="36"/>
      <c r="U302" s="36"/>
      <c r="V302" s="36"/>
      <c r="W302" s="36"/>
      <c r="X302" s="36"/>
      <c r="Y302" s="36"/>
      <c r="Z302" s="36"/>
      <c r="AA302" s="36"/>
      <c r="AB302" s="36"/>
      <c r="AC302" s="36"/>
      <c r="AD302" s="36"/>
      <c r="AE302" s="36"/>
      <c r="AF302" s="36"/>
      <c r="AG302" s="36"/>
      <c r="AH302" s="36"/>
      <c r="AI302" s="36"/>
      <c r="AJ302" s="36"/>
      <c r="AK302" s="36"/>
      <c r="AL302" s="36"/>
      <c r="AM302" s="36"/>
    </row>
    <row r="303" spans="7:39" x14ac:dyDescent="0.25">
      <c r="G303" s="36"/>
      <c r="H303" s="36"/>
      <c r="I303" s="36"/>
      <c r="J303" s="36"/>
      <c r="K303" s="36"/>
      <c r="L303" s="36"/>
      <c r="M303" s="36"/>
      <c r="N303" s="36"/>
      <c r="O303" s="36"/>
      <c r="P303" s="36"/>
      <c r="Q303" s="36"/>
      <c r="R303" s="36"/>
      <c r="S303" s="36"/>
      <c r="T303" s="36"/>
      <c r="U303" s="36"/>
      <c r="V303" s="36"/>
      <c r="W303" s="36"/>
      <c r="X303" s="36"/>
      <c r="Y303" s="36"/>
      <c r="Z303" s="36"/>
      <c r="AA303" s="36"/>
      <c r="AB303" s="36"/>
      <c r="AC303" s="36"/>
      <c r="AD303" s="36"/>
      <c r="AE303" s="36"/>
      <c r="AF303" s="36"/>
      <c r="AG303" s="36"/>
      <c r="AH303" s="36"/>
      <c r="AI303" s="36"/>
      <c r="AJ303" s="36"/>
      <c r="AK303" s="36"/>
      <c r="AL303" s="36"/>
      <c r="AM303" s="36"/>
    </row>
    <row r="304" spans="7:39" x14ac:dyDescent="0.25">
      <c r="G304" s="36"/>
      <c r="H304" s="36"/>
      <c r="I304" s="36"/>
      <c r="J304" s="36"/>
      <c r="K304" s="36"/>
      <c r="L304" s="36"/>
      <c r="M304" s="36"/>
      <c r="N304" s="36"/>
      <c r="O304" s="36"/>
      <c r="P304" s="36"/>
      <c r="Q304" s="36"/>
      <c r="R304" s="36"/>
      <c r="S304" s="36"/>
      <c r="T304" s="36"/>
      <c r="U304" s="36"/>
      <c r="V304" s="36"/>
      <c r="W304" s="36"/>
      <c r="X304" s="36"/>
      <c r="Y304" s="36"/>
      <c r="Z304" s="36"/>
      <c r="AA304" s="36"/>
      <c r="AB304" s="36"/>
      <c r="AC304" s="36"/>
      <c r="AD304" s="36"/>
      <c r="AE304" s="36"/>
      <c r="AF304" s="36"/>
      <c r="AG304" s="36"/>
      <c r="AH304" s="36"/>
      <c r="AI304" s="36"/>
      <c r="AJ304" s="36"/>
      <c r="AK304" s="36"/>
      <c r="AL304" s="36"/>
      <c r="AM304" s="36"/>
    </row>
    <row r="305" spans="7:39" x14ac:dyDescent="0.25">
      <c r="G305" s="36"/>
      <c r="H305" s="36"/>
      <c r="I305" s="36"/>
      <c r="J305" s="36"/>
      <c r="K305" s="36"/>
      <c r="L305" s="36"/>
      <c r="M305" s="36"/>
      <c r="N305" s="36"/>
      <c r="O305" s="36"/>
      <c r="P305" s="36"/>
      <c r="Q305" s="36"/>
      <c r="R305" s="36"/>
      <c r="S305" s="36"/>
      <c r="T305" s="36"/>
      <c r="U305" s="36"/>
      <c r="V305" s="36"/>
      <c r="W305" s="36"/>
      <c r="X305" s="36"/>
      <c r="Y305" s="36"/>
      <c r="Z305" s="36"/>
      <c r="AA305" s="36"/>
      <c r="AB305" s="36"/>
      <c r="AC305" s="36"/>
      <c r="AD305" s="36"/>
      <c r="AE305" s="36"/>
      <c r="AF305" s="36"/>
      <c r="AG305" s="36"/>
      <c r="AH305" s="36"/>
      <c r="AI305" s="36"/>
      <c r="AJ305" s="36"/>
      <c r="AK305" s="36"/>
      <c r="AL305" s="36"/>
      <c r="AM305" s="36"/>
    </row>
    <row r="306" spans="7:39" x14ac:dyDescent="0.25">
      <c r="G306" s="36"/>
      <c r="H306" s="36"/>
      <c r="I306" s="36"/>
      <c r="J306" s="36"/>
      <c r="K306" s="36"/>
      <c r="L306" s="36"/>
      <c r="M306" s="36"/>
      <c r="N306" s="36"/>
      <c r="O306" s="36"/>
      <c r="P306" s="36"/>
      <c r="Q306" s="36"/>
      <c r="R306" s="36"/>
      <c r="S306" s="36"/>
      <c r="T306" s="36"/>
      <c r="U306" s="36"/>
      <c r="V306" s="36"/>
      <c r="W306" s="36"/>
      <c r="X306" s="36"/>
      <c r="Y306" s="36"/>
      <c r="Z306" s="36"/>
      <c r="AA306" s="36"/>
      <c r="AB306" s="36"/>
      <c r="AC306" s="36"/>
      <c r="AD306" s="36"/>
      <c r="AE306" s="36"/>
      <c r="AF306" s="36"/>
      <c r="AG306" s="36"/>
      <c r="AH306" s="36"/>
      <c r="AI306" s="36"/>
      <c r="AJ306" s="36"/>
      <c r="AK306" s="36"/>
      <c r="AL306" s="36"/>
      <c r="AM306" s="36"/>
    </row>
    <row r="307" spans="7:39" x14ac:dyDescent="0.25">
      <c r="G307" s="36"/>
      <c r="H307" s="36"/>
      <c r="I307" s="36"/>
      <c r="J307" s="36"/>
      <c r="K307" s="36"/>
      <c r="L307" s="36"/>
      <c r="M307" s="36"/>
      <c r="N307" s="36"/>
      <c r="O307" s="36"/>
      <c r="P307" s="36"/>
      <c r="Q307" s="36"/>
      <c r="R307" s="36"/>
      <c r="S307" s="36"/>
      <c r="T307" s="36"/>
      <c r="U307" s="36"/>
      <c r="V307" s="36"/>
      <c r="W307" s="36"/>
      <c r="X307" s="36"/>
      <c r="Y307" s="36"/>
      <c r="Z307" s="36"/>
      <c r="AA307" s="36"/>
      <c r="AB307" s="36"/>
      <c r="AC307" s="36"/>
      <c r="AD307" s="36"/>
      <c r="AE307" s="36"/>
      <c r="AF307" s="36"/>
      <c r="AG307" s="36"/>
      <c r="AH307" s="36"/>
      <c r="AI307" s="36"/>
      <c r="AJ307" s="36"/>
      <c r="AK307" s="36"/>
      <c r="AL307" s="36"/>
      <c r="AM307" s="36"/>
    </row>
    <row r="308" spans="7:39" x14ac:dyDescent="0.25">
      <c r="G308" s="36"/>
      <c r="H308" s="36"/>
      <c r="I308" s="36"/>
      <c r="J308" s="36"/>
      <c r="K308" s="36"/>
      <c r="L308" s="36"/>
      <c r="M308" s="36"/>
      <c r="N308" s="36"/>
      <c r="O308" s="36"/>
      <c r="P308" s="36"/>
      <c r="Q308" s="36"/>
      <c r="R308" s="36"/>
      <c r="S308" s="36"/>
      <c r="T308" s="36"/>
      <c r="U308" s="36"/>
      <c r="V308" s="36"/>
      <c r="W308" s="36"/>
      <c r="X308" s="36"/>
      <c r="Y308" s="36"/>
      <c r="Z308" s="36"/>
      <c r="AA308" s="36"/>
      <c r="AB308" s="36"/>
      <c r="AC308" s="36"/>
      <c r="AD308" s="36"/>
      <c r="AE308" s="36"/>
      <c r="AF308" s="36"/>
      <c r="AG308" s="36"/>
      <c r="AH308" s="36"/>
      <c r="AI308" s="36"/>
      <c r="AJ308" s="36"/>
      <c r="AK308" s="36"/>
      <c r="AL308" s="36"/>
      <c r="AM308" s="36"/>
    </row>
    <row r="309" spans="7:39" x14ac:dyDescent="0.25">
      <c r="G309" s="36"/>
      <c r="H309" s="36"/>
      <c r="I309" s="36"/>
      <c r="J309" s="36"/>
      <c r="K309" s="36"/>
      <c r="L309" s="36"/>
      <c r="M309" s="36"/>
      <c r="N309" s="36"/>
      <c r="O309" s="36"/>
      <c r="P309" s="36"/>
      <c r="Q309" s="36"/>
      <c r="R309" s="36"/>
      <c r="S309" s="36"/>
      <c r="T309" s="36"/>
      <c r="U309" s="36"/>
      <c r="V309" s="36"/>
      <c r="W309" s="36"/>
      <c r="X309" s="36"/>
      <c r="Y309" s="36"/>
      <c r="Z309" s="36"/>
      <c r="AA309" s="36"/>
      <c r="AB309" s="36"/>
      <c r="AC309" s="36"/>
      <c r="AD309" s="36"/>
      <c r="AE309" s="36"/>
      <c r="AF309" s="36"/>
      <c r="AG309" s="36"/>
      <c r="AH309" s="36"/>
      <c r="AI309" s="36"/>
      <c r="AJ309" s="36"/>
      <c r="AK309" s="36"/>
      <c r="AL309" s="36"/>
      <c r="AM309" s="36"/>
    </row>
    <row r="310" spans="7:39" x14ac:dyDescent="0.25">
      <c r="G310" s="36"/>
      <c r="H310" s="36"/>
      <c r="I310" s="36"/>
      <c r="J310" s="36"/>
      <c r="K310" s="36"/>
      <c r="L310" s="36"/>
      <c r="M310" s="36"/>
      <c r="N310" s="36"/>
      <c r="O310" s="36"/>
      <c r="P310" s="36"/>
    </row>
    <row r="311" spans="7:39" x14ac:dyDescent="0.25">
      <c r="G311" s="36"/>
      <c r="H311" s="36"/>
      <c r="I311" s="36"/>
      <c r="J311" s="36"/>
      <c r="K311" s="36"/>
      <c r="L311" s="36"/>
      <c r="M311" s="36"/>
      <c r="N311" s="36"/>
      <c r="O311" s="36"/>
      <c r="P311" s="36"/>
    </row>
    <row r="312" spans="7:39" x14ac:dyDescent="0.25">
      <c r="G312" s="36"/>
      <c r="H312" s="36"/>
      <c r="I312" s="36"/>
      <c r="J312" s="36"/>
      <c r="K312" s="36"/>
      <c r="L312" s="36"/>
      <c r="M312" s="36"/>
      <c r="N312" s="36"/>
      <c r="O312" s="36"/>
      <c r="P312" s="36"/>
    </row>
    <row r="313" spans="7:39" x14ac:dyDescent="0.25">
      <c r="G313" s="36"/>
      <c r="H313" s="36"/>
      <c r="I313" s="36"/>
      <c r="J313" s="36"/>
      <c r="K313" s="36"/>
      <c r="L313" s="36"/>
      <c r="M313" s="36"/>
      <c r="N313" s="36"/>
      <c r="O313" s="36"/>
      <c r="P313" s="36"/>
    </row>
    <row r="314" spans="7:39" x14ac:dyDescent="0.25">
      <c r="G314" s="36"/>
      <c r="H314" s="36"/>
      <c r="I314" s="36"/>
      <c r="J314" s="36"/>
      <c r="K314" s="36"/>
      <c r="L314" s="36"/>
      <c r="M314" s="36"/>
      <c r="N314" s="36"/>
      <c r="O314" s="36"/>
      <c r="P314" s="36"/>
    </row>
    <row r="315" spans="7:39" x14ac:dyDescent="0.25">
      <c r="G315" s="36"/>
      <c r="H315" s="36"/>
      <c r="I315" s="36"/>
      <c r="J315" s="36"/>
      <c r="K315" s="36"/>
      <c r="L315" s="36"/>
      <c r="M315" s="36"/>
      <c r="N315" s="36"/>
      <c r="O315" s="36"/>
      <c r="P315" s="36"/>
    </row>
    <row r="316" spans="7:39" x14ac:dyDescent="0.25">
      <c r="G316" s="36"/>
      <c r="H316" s="36"/>
      <c r="I316" s="36"/>
      <c r="J316" s="36"/>
      <c r="K316" s="36"/>
      <c r="L316" s="36"/>
      <c r="M316" s="36"/>
      <c r="N316" s="36"/>
      <c r="O316" s="36"/>
      <c r="P316" s="36"/>
    </row>
    <row r="317" spans="7:39" x14ac:dyDescent="0.25">
      <c r="G317" s="36"/>
      <c r="H317" s="36"/>
      <c r="I317" s="36"/>
      <c r="J317" s="36"/>
      <c r="K317" s="36"/>
      <c r="L317" s="36"/>
      <c r="M317" s="36"/>
      <c r="N317" s="36"/>
      <c r="O317" s="36"/>
      <c r="P317" s="36"/>
    </row>
    <row r="318" spans="7:39" x14ac:dyDescent="0.25">
      <c r="G318" s="36"/>
      <c r="H318" s="36"/>
      <c r="I318" s="36"/>
      <c r="J318" s="36"/>
      <c r="K318" s="36"/>
      <c r="L318" s="36"/>
      <c r="M318" s="36"/>
      <c r="N318" s="36"/>
      <c r="O318" s="36"/>
      <c r="P318" s="36"/>
    </row>
    <row r="319" spans="7:39" x14ac:dyDescent="0.25">
      <c r="G319" s="36"/>
      <c r="H319" s="36"/>
      <c r="I319" s="36"/>
      <c r="J319" s="36"/>
      <c r="K319" s="36"/>
      <c r="L319" s="36"/>
      <c r="M319" s="36"/>
      <c r="N319" s="36"/>
      <c r="O319" s="36"/>
      <c r="P319" s="36"/>
    </row>
    <row r="320" spans="7:39" x14ac:dyDescent="0.25">
      <c r="G320" s="36"/>
      <c r="H320" s="36"/>
      <c r="I320" s="36"/>
      <c r="J320" s="36"/>
      <c r="K320" s="36"/>
      <c r="L320" s="36"/>
      <c r="M320" s="36"/>
      <c r="N320" s="36"/>
      <c r="O320" s="36"/>
      <c r="P320" s="36"/>
    </row>
    <row r="321" spans="7:16" x14ac:dyDescent="0.25">
      <c r="G321" s="36"/>
      <c r="H321" s="36"/>
      <c r="I321" s="36"/>
      <c r="J321" s="36"/>
      <c r="K321" s="36"/>
      <c r="L321" s="36"/>
      <c r="M321" s="36"/>
      <c r="N321" s="36"/>
      <c r="O321" s="36"/>
      <c r="P321" s="36"/>
    </row>
    <row r="322" spans="7:16" x14ac:dyDescent="0.25">
      <c r="G322" s="36"/>
      <c r="H322" s="36"/>
      <c r="I322" s="36"/>
      <c r="J322" s="36"/>
      <c r="K322" s="36"/>
      <c r="L322" s="36"/>
      <c r="M322" s="36"/>
      <c r="N322" s="36"/>
      <c r="O322" s="36"/>
      <c r="P322" s="36"/>
    </row>
    <row r="323" spans="7:16" x14ac:dyDescent="0.25">
      <c r="G323" s="36"/>
      <c r="H323" s="36"/>
      <c r="I323" s="36"/>
      <c r="J323" s="36"/>
      <c r="K323" s="36"/>
      <c r="L323" s="36"/>
      <c r="M323" s="36"/>
      <c r="N323" s="36"/>
      <c r="O323" s="36"/>
      <c r="P323" s="36"/>
    </row>
    <row r="324" spans="7:16" x14ac:dyDescent="0.25">
      <c r="G324" s="36"/>
      <c r="H324" s="36"/>
      <c r="I324" s="36"/>
      <c r="J324" s="36"/>
      <c r="K324" s="36"/>
      <c r="L324" s="36"/>
      <c r="M324" s="36"/>
      <c r="N324" s="36"/>
      <c r="O324" s="36"/>
      <c r="P324" s="36"/>
    </row>
    <row r="325" spans="7:16" x14ac:dyDescent="0.25">
      <c r="G325" s="36"/>
      <c r="H325" s="36"/>
      <c r="I325" s="36"/>
      <c r="J325" s="36"/>
      <c r="K325" s="36"/>
      <c r="L325" s="36"/>
      <c r="M325" s="36"/>
      <c r="N325" s="36"/>
      <c r="O325" s="36"/>
      <c r="P325" s="36"/>
    </row>
    <row r="326" spans="7:16" x14ac:dyDescent="0.25">
      <c r="G326" s="36"/>
      <c r="H326" s="36"/>
      <c r="I326" s="36"/>
      <c r="J326" s="36"/>
      <c r="K326" s="36"/>
      <c r="L326" s="36"/>
      <c r="M326" s="36"/>
      <c r="N326" s="36"/>
      <c r="O326" s="36"/>
      <c r="P326" s="36"/>
    </row>
    <row r="327" spans="7:16" x14ac:dyDescent="0.25">
      <c r="G327" s="36"/>
      <c r="H327" s="36"/>
      <c r="I327" s="36"/>
      <c r="J327" s="36"/>
      <c r="K327" s="36"/>
      <c r="L327" s="36"/>
      <c r="M327" s="36"/>
      <c r="N327" s="36"/>
      <c r="O327" s="36"/>
      <c r="P327" s="36"/>
    </row>
    <row r="328" spans="7:16" x14ac:dyDescent="0.25">
      <c r="G328" s="36"/>
      <c r="H328" s="36"/>
      <c r="I328" s="36"/>
      <c r="J328" s="36"/>
      <c r="K328" s="36"/>
      <c r="L328" s="36"/>
      <c r="M328" s="36"/>
      <c r="N328" s="36"/>
      <c r="O328" s="36"/>
      <c r="P328" s="36"/>
    </row>
    <row r="329" spans="7:16" x14ac:dyDescent="0.25">
      <c r="G329" s="36"/>
      <c r="H329" s="36"/>
      <c r="I329" s="36"/>
      <c r="J329" s="36"/>
      <c r="K329" s="36"/>
      <c r="L329" s="36"/>
      <c r="M329" s="36"/>
      <c r="N329" s="36"/>
      <c r="O329" s="36"/>
      <c r="P329" s="36"/>
    </row>
    <row r="330" spans="7:16" x14ac:dyDescent="0.25">
      <c r="G330" s="36"/>
      <c r="H330" s="36"/>
      <c r="I330" s="36"/>
      <c r="J330" s="36"/>
      <c r="K330" s="36"/>
      <c r="L330" s="36"/>
      <c r="M330" s="36"/>
      <c r="N330" s="36"/>
      <c r="O330" s="36"/>
      <c r="P330" s="36"/>
    </row>
    <row r="331" spans="7:16" x14ac:dyDescent="0.25">
      <c r="G331" s="36"/>
      <c r="H331" s="36"/>
      <c r="I331" s="36"/>
      <c r="J331" s="36"/>
      <c r="K331" s="36"/>
      <c r="L331" s="36"/>
      <c r="M331" s="36"/>
      <c r="N331" s="36"/>
      <c r="O331" s="36"/>
      <c r="P331" s="36"/>
    </row>
    <row r="332" spans="7:16" x14ac:dyDescent="0.25">
      <c r="G332" s="36"/>
      <c r="H332" s="36"/>
      <c r="I332" s="36"/>
      <c r="J332" s="36"/>
      <c r="K332" s="36"/>
      <c r="L332" s="36"/>
      <c r="M332" s="36"/>
      <c r="N332" s="36"/>
      <c r="O332" s="36"/>
      <c r="P332" s="36"/>
    </row>
    <row r="333" spans="7:16" x14ac:dyDescent="0.25">
      <c r="G333" s="36"/>
      <c r="H333" s="36"/>
      <c r="I333" s="36"/>
      <c r="J333" s="36"/>
      <c r="K333" s="36"/>
      <c r="L333" s="36"/>
      <c r="M333" s="36"/>
      <c r="N333" s="36"/>
      <c r="O333" s="36"/>
      <c r="P333" s="36"/>
    </row>
    <row r="334" spans="7:16" x14ac:dyDescent="0.25">
      <c r="G334" s="36"/>
      <c r="H334" s="36"/>
      <c r="I334" s="36"/>
      <c r="J334" s="36"/>
      <c r="K334" s="36"/>
      <c r="L334" s="36"/>
      <c r="M334" s="36"/>
      <c r="N334" s="36"/>
      <c r="O334" s="36"/>
      <c r="P334" s="36"/>
    </row>
    <row r="335" spans="7:16" x14ac:dyDescent="0.25">
      <c r="G335" s="36"/>
      <c r="H335" s="36"/>
      <c r="I335" s="36"/>
      <c r="J335" s="36"/>
      <c r="K335" s="36"/>
      <c r="L335" s="36"/>
      <c r="M335" s="36"/>
      <c r="N335" s="36"/>
      <c r="O335" s="36"/>
      <c r="P335" s="36"/>
    </row>
    <row r="336" spans="7:16" x14ac:dyDescent="0.25">
      <c r="G336" s="36"/>
      <c r="H336" s="36"/>
      <c r="I336" s="36"/>
      <c r="J336" s="36"/>
      <c r="K336" s="36"/>
      <c r="L336" s="36"/>
      <c r="M336" s="36"/>
      <c r="N336" s="36"/>
      <c r="O336" s="36"/>
      <c r="P336" s="36"/>
    </row>
    <row r="337" spans="7:16" x14ac:dyDescent="0.25">
      <c r="G337" s="36"/>
      <c r="H337" s="36"/>
      <c r="I337" s="36"/>
      <c r="J337" s="36"/>
      <c r="K337" s="36"/>
      <c r="L337" s="36"/>
      <c r="M337" s="36"/>
      <c r="N337" s="36"/>
      <c r="O337" s="36"/>
      <c r="P337" s="36"/>
    </row>
    <row r="338" spans="7:16" x14ac:dyDescent="0.25">
      <c r="G338" s="36"/>
      <c r="H338" s="36"/>
      <c r="I338" s="36"/>
      <c r="J338" s="36"/>
      <c r="K338" s="36"/>
      <c r="L338" s="36"/>
      <c r="M338" s="36"/>
      <c r="N338" s="36"/>
      <c r="O338" s="36"/>
      <c r="P338" s="36"/>
    </row>
    <row r="339" spans="7:16" x14ac:dyDescent="0.25">
      <c r="G339" s="36"/>
      <c r="H339" s="36"/>
      <c r="I339" s="36"/>
      <c r="J339" s="36"/>
      <c r="K339" s="36"/>
      <c r="L339" s="36"/>
      <c r="M339" s="36"/>
      <c r="N339" s="36"/>
      <c r="O339" s="36"/>
      <c r="P339" s="36"/>
    </row>
    <row r="340" spans="7:16" x14ac:dyDescent="0.25">
      <c r="G340" s="36"/>
      <c r="H340" s="36"/>
      <c r="I340" s="36"/>
      <c r="J340" s="36"/>
      <c r="K340" s="36"/>
      <c r="L340" s="36"/>
      <c r="M340" s="36"/>
      <c r="N340" s="36"/>
      <c r="O340" s="36"/>
      <c r="P340" s="36"/>
    </row>
    <row r="341" spans="7:16" x14ac:dyDescent="0.25">
      <c r="G341" s="36"/>
      <c r="H341" s="36"/>
      <c r="I341" s="36"/>
      <c r="J341" s="36"/>
      <c r="K341" s="36"/>
      <c r="L341" s="36"/>
      <c r="M341" s="36"/>
      <c r="N341" s="36"/>
      <c r="O341" s="36"/>
      <c r="P341" s="36"/>
    </row>
    <row r="342" spans="7:16" x14ac:dyDescent="0.25">
      <c r="G342" s="36"/>
      <c r="H342" s="36"/>
      <c r="I342" s="36"/>
      <c r="J342" s="36"/>
      <c r="K342" s="36"/>
      <c r="L342" s="36"/>
      <c r="M342" s="36"/>
      <c r="N342" s="36"/>
      <c r="O342" s="36"/>
      <c r="P342" s="36"/>
    </row>
    <row r="343" spans="7:16" x14ac:dyDescent="0.25">
      <c r="G343" s="36"/>
      <c r="H343" s="36"/>
      <c r="I343" s="36"/>
      <c r="J343" s="36"/>
      <c r="K343" s="36"/>
      <c r="L343" s="36"/>
      <c r="M343" s="36"/>
      <c r="N343" s="36"/>
      <c r="O343" s="36"/>
      <c r="P343" s="36"/>
    </row>
    <row r="344" spans="7:16" x14ac:dyDescent="0.25">
      <c r="G344" s="36"/>
      <c r="H344" s="36"/>
      <c r="I344" s="36"/>
      <c r="J344" s="36"/>
      <c r="K344" s="36"/>
      <c r="L344" s="36"/>
      <c r="M344" s="36"/>
      <c r="N344" s="36"/>
      <c r="O344" s="36"/>
      <c r="P344" s="36"/>
    </row>
    <row r="345" spans="7:16" x14ac:dyDescent="0.25">
      <c r="G345" s="36"/>
      <c r="H345" s="36"/>
      <c r="I345" s="36"/>
      <c r="J345" s="36"/>
      <c r="K345" s="36"/>
      <c r="L345" s="36"/>
      <c r="M345" s="36"/>
      <c r="N345" s="36"/>
      <c r="O345" s="36"/>
      <c r="P345" s="36"/>
    </row>
    <row r="346" spans="7:16" x14ac:dyDescent="0.25">
      <c r="G346" s="36"/>
      <c r="H346" s="36"/>
      <c r="I346" s="36"/>
      <c r="J346" s="36"/>
      <c r="K346" s="36"/>
      <c r="L346" s="36"/>
      <c r="M346" s="36"/>
      <c r="N346" s="36"/>
      <c r="O346" s="36"/>
      <c r="P346" s="36"/>
    </row>
    <row r="347" spans="7:16" x14ac:dyDescent="0.25">
      <c r="G347" s="36"/>
      <c r="H347" s="36"/>
      <c r="I347" s="36"/>
      <c r="J347" s="36"/>
      <c r="K347" s="36"/>
      <c r="L347" s="36"/>
      <c r="M347" s="36"/>
      <c r="N347" s="36"/>
      <c r="O347" s="36"/>
      <c r="P347" s="36"/>
    </row>
    <row r="348" spans="7:16" x14ac:dyDescent="0.25">
      <c r="G348" s="36"/>
      <c r="H348" s="36"/>
      <c r="I348" s="36"/>
      <c r="J348" s="36"/>
      <c r="K348" s="36"/>
      <c r="L348" s="36"/>
      <c r="M348" s="36"/>
      <c r="N348" s="36"/>
      <c r="O348" s="36"/>
      <c r="P348" s="36"/>
    </row>
    <row r="349" spans="7:16" x14ac:dyDescent="0.25">
      <c r="G349" s="36"/>
      <c r="H349" s="36"/>
      <c r="I349" s="36"/>
      <c r="J349" s="36"/>
      <c r="K349" s="36"/>
      <c r="L349" s="36"/>
      <c r="M349" s="36"/>
      <c r="N349" s="36"/>
      <c r="O349" s="36"/>
      <c r="P349" s="36"/>
    </row>
    <row r="350" spans="7:16" x14ac:dyDescent="0.25">
      <c r="G350" s="36"/>
      <c r="H350" s="36"/>
      <c r="I350" s="36"/>
      <c r="J350" s="36"/>
      <c r="K350" s="36"/>
      <c r="L350" s="36"/>
      <c r="M350" s="36"/>
      <c r="N350" s="36"/>
      <c r="O350" s="36"/>
      <c r="P350" s="36"/>
    </row>
    <row r="351" spans="7:16" x14ac:dyDescent="0.25">
      <c r="G351" s="36"/>
      <c r="H351" s="36"/>
      <c r="I351" s="36"/>
      <c r="J351" s="36"/>
      <c r="K351" s="36"/>
      <c r="L351" s="36"/>
      <c r="M351" s="36"/>
      <c r="N351" s="36"/>
      <c r="O351" s="36"/>
      <c r="P351" s="36"/>
    </row>
    <row r="352" spans="7:16" x14ac:dyDescent="0.25">
      <c r="G352" s="36"/>
      <c r="H352" s="36"/>
      <c r="I352" s="36"/>
      <c r="J352" s="36"/>
      <c r="K352" s="36"/>
      <c r="L352" s="36"/>
      <c r="M352" s="36"/>
      <c r="N352" s="36"/>
      <c r="O352" s="36"/>
      <c r="P352" s="36"/>
    </row>
    <row r="353" spans="7:16" x14ac:dyDescent="0.25">
      <c r="G353" s="36"/>
      <c r="H353" s="36"/>
      <c r="I353" s="36"/>
      <c r="J353" s="36"/>
      <c r="K353" s="36"/>
      <c r="L353" s="36"/>
      <c r="M353" s="36"/>
      <c r="N353" s="36"/>
      <c r="O353" s="36"/>
      <c r="P353" s="36"/>
    </row>
  </sheetData>
  <sheetProtection sheet="1" objects="1" scenarios="1"/>
  <mergeCells count="32">
    <mergeCell ref="B5:O5"/>
    <mergeCell ref="B6:B7"/>
    <mergeCell ref="C6:C7"/>
    <mergeCell ref="D6:F7"/>
    <mergeCell ref="G6:G7"/>
    <mergeCell ref="H6:H7"/>
    <mergeCell ref="M16:M18"/>
    <mergeCell ref="M19:M22"/>
    <mergeCell ref="M23:M25"/>
    <mergeCell ref="I6:I7"/>
    <mergeCell ref="J6:J7"/>
    <mergeCell ref="K6:K7"/>
    <mergeCell ref="L6:L7"/>
    <mergeCell ref="J14:J15"/>
    <mergeCell ref="K14:K15"/>
    <mergeCell ref="L14:L15"/>
    <mergeCell ref="T13:V13"/>
    <mergeCell ref="W13:Y13"/>
    <mergeCell ref="Z13:AC13"/>
    <mergeCell ref="T14:V14"/>
    <mergeCell ref="W14:Y14"/>
    <mergeCell ref="Z14:AC14"/>
    <mergeCell ref="T15:V15"/>
    <mergeCell ref="W15:Y15"/>
    <mergeCell ref="Z15:AC15"/>
    <mergeCell ref="S17:T17"/>
    <mergeCell ref="S18:AC18"/>
    <mergeCell ref="T22:V22"/>
    <mergeCell ref="S23:T23"/>
    <mergeCell ref="U23:V23"/>
    <mergeCell ref="W23:Y23"/>
    <mergeCell ref="Z23:AC23"/>
  </mergeCells>
  <dataValidations count="2">
    <dataValidation type="whole" allowBlank="1" showInputMessage="1" showErrorMessage="1" errorTitle="กรอกเฉพาะตัวเลขนะครับ!!" error="เรียนคุณครูโรงเรียนบ้านตาขุนวิทยากรอกเฉพาะตัวเลขและไม่เกิน100 คะแนน ข้อแนะนำกดยกเลิก" sqref="G8:G52" xr:uid="{00000000-0002-0000-0300-000000000000}">
      <formula1>0</formula1>
      <formula2>100</formula2>
    </dataValidation>
    <dataValidation type="list" allowBlank="1" showInputMessage="1" showErrorMessage="1" sqref="P8:P52" xr:uid="{00000000-0002-0000-0300-000001000000}">
      <formula1>$C$67:$C$70</formula1>
    </dataValidation>
  </dataValidations>
  <pageMargins left="0.19685039370078741" right="0.19685039370078741" top="0.35433070866141736" bottom="0.35433070866141736" header="0.31496062992125984" footer="0.31496062992125984"/>
  <pageSetup paperSize="9" scale="85" orientation="portrait" blackAndWhite="1" horizontalDpi="4294967293" verticalDpi="36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BA402"/>
  <sheetViews>
    <sheetView showGridLines="0" zoomScaleNormal="100" workbookViewId="0">
      <selection activeCell="G8" sqref="G8"/>
    </sheetView>
  </sheetViews>
  <sheetFormatPr defaultRowHeight="13.8" x14ac:dyDescent="0.25"/>
  <cols>
    <col min="1" max="1" width="2.296875" style="42" customWidth="1"/>
    <col min="2" max="2" width="4.59765625" style="42" bestFit="1" customWidth="1"/>
    <col min="3" max="3" width="9.69921875" style="42" customWidth="1"/>
    <col min="4" max="4" width="6.796875" style="42" customWidth="1"/>
    <col min="5" max="5" width="8.3984375" style="42" bestFit="1" customWidth="1"/>
    <col min="6" max="6" width="11.09765625" style="42" customWidth="1"/>
    <col min="7" max="7" width="6.3984375" style="42" bestFit="1" customWidth="1"/>
    <col min="8" max="8" width="9.59765625" style="42" customWidth="1"/>
    <col min="9" max="9" width="1.3984375" style="42" customWidth="1"/>
    <col min="10" max="10" width="9.3984375" style="42" bestFit="1" customWidth="1"/>
    <col min="11" max="12" width="5.296875" style="42" customWidth="1"/>
    <col min="13" max="13" width="12.59765625" style="42" customWidth="1"/>
    <col min="14" max="15" width="3.3984375" style="42" customWidth="1"/>
    <col min="16" max="17" width="8.796875" style="42"/>
    <col min="18" max="18" width="5.59765625" style="42" customWidth="1"/>
    <col min="19" max="19" width="6.69921875" style="42" customWidth="1"/>
    <col min="20" max="20" width="7.09765625" style="42" customWidth="1"/>
    <col min="21" max="30" width="5.59765625" style="42" customWidth="1"/>
    <col min="31" max="259" width="8.796875" style="42"/>
    <col min="260" max="260" width="2.296875" style="42" customWidth="1"/>
    <col min="261" max="261" width="4.59765625" style="42" bestFit="1" customWidth="1"/>
    <col min="262" max="262" width="10" style="42" customWidth="1"/>
    <col min="263" max="263" width="24.3984375" style="42" customWidth="1"/>
    <col min="264" max="264" width="6" style="42" bestFit="1" customWidth="1"/>
    <col min="265" max="265" width="9.3984375" style="42" bestFit="1" customWidth="1"/>
    <col min="266" max="266" width="1.69921875" style="42" customWidth="1"/>
    <col min="267" max="267" width="8.09765625" style="42" bestFit="1" customWidth="1"/>
    <col min="268" max="269" width="5.296875" style="42" customWidth="1"/>
    <col min="270" max="270" width="12.59765625" style="42" customWidth="1"/>
    <col min="271" max="271" width="3.3984375" style="42" customWidth="1"/>
    <col min="272" max="515" width="8.796875" style="42"/>
    <col min="516" max="516" width="2.296875" style="42" customWidth="1"/>
    <col min="517" max="517" width="4.59765625" style="42" bestFit="1" customWidth="1"/>
    <col min="518" max="518" width="10" style="42" customWidth="1"/>
    <col min="519" max="519" width="24.3984375" style="42" customWidth="1"/>
    <col min="520" max="520" width="6" style="42" bestFit="1" customWidth="1"/>
    <col min="521" max="521" width="9.3984375" style="42" bestFit="1" customWidth="1"/>
    <col min="522" max="522" width="1.69921875" style="42" customWidth="1"/>
    <col min="523" max="523" width="8.09765625" style="42" bestFit="1" customWidth="1"/>
    <col min="524" max="525" width="5.296875" style="42" customWidth="1"/>
    <col min="526" max="526" width="12.59765625" style="42" customWidth="1"/>
    <col min="527" max="527" width="3.3984375" style="42" customWidth="1"/>
    <col min="528" max="771" width="8.796875" style="42"/>
    <col min="772" max="772" width="2.296875" style="42" customWidth="1"/>
    <col min="773" max="773" width="4.59765625" style="42" bestFit="1" customWidth="1"/>
    <col min="774" max="774" width="10" style="42" customWidth="1"/>
    <col min="775" max="775" width="24.3984375" style="42" customWidth="1"/>
    <col min="776" max="776" width="6" style="42" bestFit="1" customWidth="1"/>
    <col min="777" max="777" width="9.3984375" style="42" bestFit="1" customWidth="1"/>
    <col min="778" max="778" width="1.69921875" style="42" customWidth="1"/>
    <col min="779" max="779" width="8.09765625" style="42" bestFit="1" customWidth="1"/>
    <col min="780" max="781" width="5.296875" style="42" customWidth="1"/>
    <col min="782" max="782" width="12.59765625" style="42" customWidth="1"/>
    <col min="783" max="783" width="3.3984375" style="42" customWidth="1"/>
    <col min="784" max="1027" width="8.796875" style="42"/>
    <col min="1028" max="1028" width="2.296875" style="42" customWidth="1"/>
    <col min="1029" max="1029" width="4.59765625" style="42" bestFit="1" customWidth="1"/>
    <col min="1030" max="1030" width="10" style="42" customWidth="1"/>
    <col min="1031" max="1031" width="24.3984375" style="42" customWidth="1"/>
    <col min="1032" max="1032" width="6" style="42" bestFit="1" customWidth="1"/>
    <col min="1033" max="1033" width="9.3984375" style="42" bestFit="1" customWidth="1"/>
    <col min="1034" max="1034" width="1.69921875" style="42" customWidth="1"/>
    <col min="1035" max="1035" width="8.09765625" style="42" bestFit="1" customWidth="1"/>
    <col min="1036" max="1037" width="5.296875" style="42" customWidth="1"/>
    <col min="1038" max="1038" width="12.59765625" style="42" customWidth="1"/>
    <col min="1039" max="1039" width="3.3984375" style="42" customWidth="1"/>
    <col min="1040" max="1283" width="8.796875" style="42"/>
    <col min="1284" max="1284" width="2.296875" style="42" customWidth="1"/>
    <col min="1285" max="1285" width="4.59765625" style="42" bestFit="1" customWidth="1"/>
    <col min="1286" max="1286" width="10" style="42" customWidth="1"/>
    <col min="1287" max="1287" width="24.3984375" style="42" customWidth="1"/>
    <col min="1288" max="1288" width="6" style="42" bestFit="1" customWidth="1"/>
    <col min="1289" max="1289" width="9.3984375" style="42" bestFit="1" customWidth="1"/>
    <col min="1290" max="1290" width="1.69921875" style="42" customWidth="1"/>
    <col min="1291" max="1291" width="8.09765625" style="42" bestFit="1" customWidth="1"/>
    <col min="1292" max="1293" width="5.296875" style="42" customWidth="1"/>
    <col min="1294" max="1294" width="12.59765625" style="42" customWidth="1"/>
    <col min="1295" max="1295" width="3.3984375" style="42" customWidth="1"/>
    <col min="1296" max="1539" width="8.796875" style="42"/>
    <col min="1540" max="1540" width="2.296875" style="42" customWidth="1"/>
    <col min="1541" max="1541" width="4.59765625" style="42" bestFit="1" customWidth="1"/>
    <col min="1542" max="1542" width="10" style="42" customWidth="1"/>
    <col min="1543" max="1543" width="24.3984375" style="42" customWidth="1"/>
    <col min="1544" max="1544" width="6" style="42" bestFit="1" customWidth="1"/>
    <col min="1545" max="1545" width="9.3984375" style="42" bestFit="1" customWidth="1"/>
    <col min="1546" max="1546" width="1.69921875" style="42" customWidth="1"/>
    <col min="1547" max="1547" width="8.09765625" style="42" bestFit="1" customWidth="1"/>
    <col min="1548" max="1549" width="5.296875" style="42" customWidth="1"/>
    <col min="1550" max="1550" width="12.59765625" style="42" customWidth="1"/>
    <col min="1551" max="1551" width="3.3984375" style="42" customWidth="1"/>
    <col min="1552" max="1795" width="8.796875" style="42"/>
    <col min="1796" max="1796" width="2.296875" style="42" customWidth="1"/>
    <col min="1797" max="1797" width="4.59765625" style="42" bestFit="1" customWidth="1"/>
    <col min="1798" max="1798" width="10" style="42" customWidth="1"/>
    <col min="1799" max="1799" width="24.3984375" style="42" customWidth="1"/>
    <col min="1800" max="1800" width="6" style="42" bestFit="1" customWidth="1"/>
    <col min="1801" max="1801" width="9.3984375" style="42" bestFit="1" customWidth="1"/>
    <col min="1802" max="1802" width="1.69921875" style="42" customWidth="1"/>
    <col min="1803" max="1803" width="8.09765625" style="42" bestFit="1" customWidth="1"/>
    <col min="1804" max="1805" width="5.296875" style="42" customWidth="1"/>
    <col min="1806" max="1806" width="12.59765625" style="42" customWidth="1"/>
    <col min="1807" max="1807" width="3.3984375" style="42" customWidth="1"/>
    <col min="1808" max="2051" width="8.796875" style="42"/>
    <col min="2052" max="2052" width="2.296875" style="42" customWidth="1"/>
    <col min="2053" max="2053" width="4.59765625" style="42" bestFit="1" customWidth="1"/>
    <col min="2054" max="2054" width="10" style="42" customWidth="1"/>
    <col min="2055" max="2055" width="24.3984375" style="42" customWidth="1"/>
    <col min="2056" max="2056" width="6" style="42" bestFit="1" customWidth="1"/>
    <col min="2057" max="2057" width="9.3984375" style="42" bestFit="1" customWidth="1"/>
    <col min="2058" max="2058" width="1.69921875" style="42" customWidth="1"/>
    <col min="2059" max="2059" width="8.09765625" style="42" bestFit="1" customWidth="1"/>
    <col min="2060" max="2061" width="5.296875" style="42" customWidth="1"/>
    <col min="2062" max="2062" width="12.59765625" style="42" customWidth="1"/>
    <col min="2063" max="2063" width="3.3984375" style="42" customWidth="1"/>
    <col min="2064" max="2307" width="8.796875" style="42"/>
    <col min="2308" max="2308" width="2.296875" style="42" customWidth="1"/>
    <col min="2309" max="2309" width="4.59765625" style="42" bestFit="1" customWidth="1"/>
    <col min="2310" max="2310" width="10" style="42" customWidth="1"/>
    <col min="2311" max="2311" width="24.3984375" style="42" customWidth="1"/>
    <col min="2312" max="2312" width="6" style="42" bestFit="1" customWidth="1"/>
    <col min="2313" max="2313" width="9.3984375" style="42" bestFit="1" customWidth="1"/>
    <col min="2314" max="2314" width="1.69921875" style="42" customWidth="1"/>
    <col min="2315" max="2315" width="8.09765625" style="42" bestFit="1" customWidth="1"/>
    <col min="2316" max="2317" width="5.296875" style="42" customWidth="1"/>
    <col min="2318" max="2318" width="12.59765625" style="42" customWidth="1"/>
    <col min="2319" max="2319" width="3.3984375" style="42" customWidth="1"/>
    <col min="2320" max="2563" width="8.796875" style="42"/>
    <col min="2564" max="2564" width="2.296875" style="42" customWidth="1"/>
    <col min="2565" max="2565" width="4.59765625" style="42" bestFit="1" customWidth="1"/>
    <col min="2566" max="2566" width="10" style="42" customWidth="1"/>
    <col min="2567" max="2567" width="24.3984375" style="42" customWidth="1"/>
    <col min="2568" max="2568" width="6" style="42" bestFit="1" customWidth="1"/>
    <col min="2569" max="2569" width="9.3984375" style="42" bestFit="1" customWidth="1"/>
    <col min="2570" max="2570" width="1.69921875" style="42" customWidth="1"/>
    <col min="2571" max="2571" width="8.09765625" style="42" bestFit="1" customWidth="1"/>
    <col min="2572" max="2573" width="5.296875" style="42" customWidth="1"/>
    <col min="2574" max="2574" width="12.59765625" style="42" customWidth="1"/>
    <col min="2575" max="2575" width="3.3984375" style="42" customWidth="1"/>
    <col min="2576" max="2819" width="8.796875" style="42"/>
    <col min="2820" max="2820" width="2.296875" style="42" customWidth="1"/>
    <col min="2821" max="2821" width="4.59765625" style="42" bestFit="1" customWidth="1"/>
    <col min="2822" max="2822" width="10" style="42" customWidth="1"/>
    <col min="2823" max="2823" width="24.3984375" style="42" customWidth="1"/>
    <col min="2824" max="2824" width="6" style="42" bestFit="1" customWidth="1"/>
    <col min="2825" max="2825" width="9.3984375" style="42" bestFit="1" customWidth="1"/>
    <col min="2826" max="2826" width="1.69921875" style="42" customWidth="1"/>
    <col min="2827" max="2827" width="8.09765625" style="42" bestFit="1" customWidth="1"/>
    <col min="2828" max="2829" width="5.296875" style="42" customWidth="1"/>
    <col min="2830" max="2830" width="12.59765625" style="42" customWidth="1"/>
    <col min="2831" max="2831" width="3.3984375" style="42" customWidth="1"/>
    <col min="2832" max="3075" width="8.796875" style="42"/>
    <col min="3076" max="3076" width="2.296875" style="42" customWidth="1"/>
    <col min="3077" max="3077" width="4.59765625" style="42" bestFit="1" customWidth="1"/>
    <col min="3078" max="3078" width="10" style="42" customWidth="1"/>
    <col min="3079" max="3079" width="24.3984375" style="42" customWidth="1"/>
    <col min="3080" max="3080" width="6" style="42" bestFit="1" customWidth="1"/>
    <col min="3081" max="3081" width="9.3984375" style="42" bestFit="1" customWidth="1"/>
    <col min="3082" max="3082" width="1.69921875" style="42" customWidth="1"/>
    <col min="3083" max="3083" width="8.09765625" style="42" bestFit="1" customWidth="1"/>
    <col min="3084" max="3085" width="5.296875" style="42" customWidth="1"/>
    <col min="3086" max="3086" width="12.59765625" style="42" customWidth="1"/>
    <col min="3087" max="3087" width="3.3984375" style="42" customWidth="1"/>
    <col min="3088" max="3331" width="8.796875" style="42"/>
    <col min="3332" max="3332" width="2.296875" style="42" customWidth="1"/>
    <col min="3333" max="3333" width="4.59765625" style="42" bestFit="1" customWidth="1"/>
    <col min="3334" max="3334" width="10" style="42" customWidth="1"/>
    <col min="3335" max="3335" width="24.3984375" style="42" customWidth="1"/>
    <col min="3336" max="3336" width="6" style="42" bestFit="1" customWidth="1"/>
    <col min="3337" max="3337" width="9.3984375" style="42" bestFit="1" customWidth="1"/>
    <col min="3338" max="3338" width="1.69921875" style="42" customWidth="1"/>
    <col min="3339" max="3339" width="8.09765625" style="42" bestFit="1" customWidth="1"/>
    <col min="3340" max="3341" width="5.296875" style="42" customWidth="1"/>
    <col min="3342" max="3342" width="12.59765625" style="42" customWidth="1"/>
    <col min="3343" max="3343" width="3.3984375" style="42" customWidth="1"/>
    <col min="3344" max="3587" width="8.796875" style="42"/>
    <col min="3588" max="3588" width="2.296875" style="42" customWidth="1"/>
    <col min="3589" max="3589" width="4.59765625" style="42" bestFit="1" customWidth="1"/>
    <col min="3590" max="3590" width="10" style="42" customWidth="1"/>
    <col min="3591" max="3591" width="24.3984375" style="42" customWidth="1"/>
    <col min="3592" max="3592" width="6" style="42" bestFit="1" customWidth="1"/>
    <col min="3593" max="3593" width="9.3984375" style="42" bestFit="1" customWidth="1"/>
    <col min="3594" max="3594" width="1.69921875" style="42" customWidth="1"/>
    <col min="3595" max="3595" width="8.09765625" style="42" bestFit="1" customWidth="1"/>
    <col min="3596" max="3597" width="5.296875" style="42" customWidth="1"/>
    <col min="3598" max="3598" width="12.59765625" style="42" customWidth="1"/>
    <col min="3599" max="3599" width="3.3984375" style="42" customWidth="1"/>
    <col min="3600" max="3843" width="8.796875" style="42"/>
    <col min="3844" max="3844" width="2.296875" style="42" customWidth="1"/>
    <col min="3845" max="3845" width="4.59765625" style="42" bestFit="1" customWidth="1"/>
    <col min="3846" max="3846" width="10" style="42" customWidth="1"/>
    <col min="3847" max="3847" width="24.3984375" style="42" customWidth="1"/>
    <col min="3848" max="3848" width="6" style="42" bestFit="1" customWidth="1"/>
    <col min="3849" max="3849" width="9.3984375" style="42" bestFit="1" customWidth="1"/>
    <col min="3850" max="3850" width="1.69921875" style="42" customWidth="1"/>
    <col min="3851" max="3851" width="8.09765625" style="42" bestFit="1" customWidth="1"/>
    <col min="3852" max="3853" width="5.296875" style="42" customWidth="1"/>
    <col min="3854" max="3854" width="12.59765625" style="42" customWidth="1"/>
    <col min="3855" max="3855" width="3.3984375" style="42" customWidth="1"/>
    <col min="3856" max="4099" width="8.796875" style="42"/>
    <col min="4100" max="4100" width="2.296875" style="42" customWidth="1"/>
    <col min="4101" max="4101" width="4.59765625" style="42" bestFit="1" customWidth="1"/>
    <col min="4102" max="4102" width="10" style="42" customWidth="1"/>
    <col min="4103" max="4103" width="24.3984375" style="42" customWidth="1"/>
    <col min="4104" max="4104" width="6" style="42" bestFit="1" customWidth="1"/>
    <col min="4105" max="4105" width="9.3984375" style="42" bestFit="1" customWidth="1"/>
    <col min="4106" max="4106" width="1.69921875" style="42" customWidth="1"/>
    <col min="4107" max="4107" width="8.09765625" style="42" bestFit="1" customWidth="1"/>
    <col min="4108" max="4109" width="5.296875" style="42" customWidth="1"/>
    <col min="4110" max="4110" width="12.59765625" style="42" customWidth="1"/>
    <col min="4111" max="4111" width="3.3984375" style="42" customWidth="1"/>
    <col min="4112" max="4355" width="8.796875" style="42"/>
    <col min="4356" max="4356" width="2.296875" style="42" customWidth="1"/>
    <col min="4357" max="4357" width="4.59765625" style="42" bestFit="1" customWidth="1"/>
    <col min="4358" max="4358" width="10" style="42" customWidth="1"/>
    <col min="4359" max="4359" width="24.3984375" style="42" customWidth="1"/>
    <col min="4360" max="4360" width="6" style="42" bestFit="1" customWidth="1"/>
    <col min="4361" max="4361" width="9.3984375" style="42" bestFit="1" customWidth="1"/>
    <col min="4362" max="4362" width="1.69921875" style="42" customWidth="1"/>
    <col min="4363" max="4363" width="8.09765625" style="42" bestFit="1" customWidth="1"/>
    <col min="4364" max="4365" width="5.296875" style="42" customWidth="1"/>
    <col min="4366" max="4366" width="12.59765625" style="42" customWidth="1"/>
    <col min="4367" max="4367" width="3.3984375" style="42" customWidth="1"/>
    <col min="4368" max="4611" width="8.796875" style="42"/>
    <col min="4612" max="4612" width="2.296875" style="42" customWidth="1"/>
    <col min="4613" max="4613" width="4.59765625" style="42" bestFit="1" customWidth="1"/>
    <col min="4614" max="4614" width="10" style="42" customWidth="1"/>
    <col min="4615" max="4615" width="24.3984375" style="42" customWidth="1"/>
    <col min="4616" max="4616" width="6" style="42" bestFit="1" customWidth="1"/>
    <col min="4617" max="4617" width="9.3984375" style="42" bestFit="1" customWidth="1"/>
    <col min="4618" max="4618" width="1.69921875" style="42" customWidth="1"/>
    <col min="4619" max="4619" width="8.09765625" style="42" bestFit="1" customWidth="1"/>
    <col min="4620" max="4621" width="5.296875" style="42" customWidth="1"/>
    <col min="4622" max="4622" width="12.59765625" style="42" customWidth="1"/>
    <col min="4623" max="4623" width="3.3984375" style="42" customWidth="1"/>
    <col min="4624" max="4867" width="8.796875" style="42"/>
    <col min="4868" max="4868" width="2.296875" style="42" customWidth="1"/>
    <col min="4869" max="4869" width="4.59765625" style="42" bestFit="1" customWidth="1"/>
    <col min="4870" max="4870" width="10" style="42" customWidth="1"/>
    <col min="4871" max="4871" width="24.3984375" style="42" customWidth="1"/>
    <col min="4872" max="4872" width="6" style="42" bestFit="1" customWidth="1"/>
    <col min="4873" max="4873" width="9.3984375" style="42" bestFit="1" customWidth="1"/>
    <col min="4874" max="4874" width="1.69921875" style="42" customWidth="1"/>
    <col min="4875" max="4875" width="8.09765625" style="42" bestFit="1" customWidth="1"/>
    <col min="4876" max="4877" width="5.296875" style="42" customWidth="1"/>
    <col min="4878" max="4878" width="12.59765625" style="42" customWidth="1"/>
    <col min="4879" max="4879" width="3.3984375" style="42" customWidth="1"/>
    <col min="4880" max="5123" width="8.796875" style="42"/>
    <col min="5124" max="5124" width="2.296875" style="42" customWidth="1"/>
    <col min="5125" max="5125" width="4.59765625" style="42" bestFit="1" customWidth="1"/>
    <col min="5126" max="5126" width="10" style="42" customWidth="1"/>
    <col min="5127" max="5127" width="24.3984375" style="42" customWidth="1"/>
    <col min="5128" max="5128" width="6" style="42" bestFit="1" customWidth="1"/>
    <col min="5129" max="5129" width="9.3984375" style="42" bestFit="1" customWidth="1"/>
    <col min="5130" max="5130" width="1.69921875" style="42" customWidth="1"/>
    <col min="5131" max="5131" width="8.09765625" style="42" bestFit="1" customWidth="1"/>
    <col min="5132" max="5133" width="5.296875" style="42" customWidth="1"/>
    <col min="5134" max="5134" width="12.59765625" style="42" customWidth="1"/>
    <col min="5135" max="5135" width="3.3984375" style="42" customWidth="1"/>
    <col min="5136" max="5379" width="8.796875" style="42"/>
    <col min="5380" max="5380" width="2.296875" style="42" customWidth="1"/>
    <col min="5381" max="5381" width="4.59765625" style="42" bestFit="1" customWidth="1"/>
    <col min="5382" max="5382" width="10" style="42" customWidth="1"/>
    <col min="5383" max="5383" width="24.3984375" style="42" customWidth="1"/>
    <col min="5384" max="5384" width="6" style="42" bestFit="1" customWidth="1"/>
    <col min="5385" max="5385" width="9.3984375" style="42" bestFit="1" customWidth="1"/>
    <col min="5386" max="5386" width="1.69921875" style="42" customWidth="1"/>
    <col min="5387" max="5387" width="8.09765625" style="42" bestFit="1" customWidth="1"/>
    <col min="5388" max="5389" width="5.296875" style="42" customWidth="1"/>
    <col min="5390" max="5390" width="12.59765625" style="42" customWidth="1"/>
    <col min="5391" max="5391" width="3.3984375" style="42" customWidth="1"/>
    <col min="5392" max="5635" width="8.796875" style="42"/>
    <col min="5636" max="5636" width="2.296875" style="42" customWidth="1"/>
    <col min="5637" max="5637" width="4.59765625" style="42" bestFit="1" customWidth="1"/>
    <col min="5638" max="5638" width="10" style="42" customWidth="1"/>
    <col min="5639" max="5639" width="24.3984375" style="42" customWidth="1"/>
    <col min="5640" max="5640" width="6" style="42" bestFit="1" customWidth="1"/>
    <col min="5641" max="5641" width="9.3984375" style="42" bestFit="1" customWidth="1"/>
    <col min="5642" max="5642" width="1.69921875" style="42" customWidth="1"/>
    <col min="5643" max="5643" width="8.09765625" style="42" bestFit="1" customWidth="1"/>
    <col min="5644" max="5645" width="5.296875" style="42" customWidth="1"/>
    <col min="5646" max="5646" width="12.59765625" style="42" customWidth="1"/>
    <col min="5647" max="5647" width="3.3984375" style="42" customWidth="1"/>
    <col min="5648" max="5891" width="8.796875" style="42"/>
    <col min="5892" max="5892" width="2.296875" style="42" customWidth="1"/>
    <col min="5893" max="5893" width="4.59765625" style="42" bestFit="1" customWidth="1"/>
    <col min="5894" max="5894" width="10" style="42" customWidth="1"/>
    <col min="5895" max="5895" width="24.3984375" style="42" customWidth="1"/>
    <col min="5896" max="5896" width="6" style="42" bestFit="1" customWidth="1"/>
    <col min="5897" max="5897" width="9.3984375" style="42" bestFit="1" customWidth="1"/>
    <col min="5898" max="5898" width="1.69921875" style="42" customWidth="1"/>
    <col min="5899" max="5899" width="8.09765625" style="42" bestFit="1" customWidth="1"/>
    <col min="5900" max="5901" width="5.296875" style="42" customWidth="1"/>
    <col min="5902" max="5902" width="12.59765625" style="42" customWidth="1"/>
    <col min="5903" max="5903" width="3.3984375" style="42" customWidth="1"/>
    <col min="5904" max="6147" width="8.796875" style="42"/>
    <col min="6148" max="6148" width="2.296875" style="42" customWidth="1"/>
    <col min="6149" max="6149" width="4.59765625" style="42" bestFit="1" customWidth="1"/>
    <col min="6150" max="6150" width="10" style="42" customWidth="1"/>
    <col min="6151" max="6151" width="24.3984375" style="42" customWidth="1"/>
    <col min="6152" max="6152" width="6" style="42" bestFit="1" customWidth="1"/>
    <col min="6153" max="6153" width="9.3984375" style="42" bestFit="1" customWidth="1"/>
    <col min="6154" max="6154" width="1.69921875" style="42" customWidth="1"/>
    <col min="6155" max="6155" width="8.09765625" style="42" bestFit="1" customWidth="1"/>
    <col min="6156" max="6157" width="5.296875" style="42" customWidth="1"/>
    <col min="6158" max="6158" width="12.59765625" style="42" customWidth="1"/>
    <col min="6159" max="6159" width="3.3984375" style="42" customWidth="1"/>
    <col min="6160" max="6403" width="8.796875" style="42"/>
    <col min="6404" max="6404" width="2.296875" style="42" customWidth="1"/>
    <col min="6405" max="6405" width="4.59765625" style="42" bestFit="1" customWidth="1"/>
    <col min="6406" max="6406" width="10" style="42" customWidth="1"/>
    <col min="6407" max="6407" width="24.3984375" style="42" customWidth="1"/>
    <col min="6408" max="6408" width="6" style="42" bestFit="1" customWidth="1"/>
    <col min="6409" max="6409" width="9.3984375" style="42" bestFit="1" customWidth="1"/>
    <col min="6410" max="6410" width="1.69921875" style="42" customWidth="1"/>
    <col min="6411" max="6411" width="8.09765625" style="42" bestFit="1" customWidth="1"/>
    <col min="6412" max="6413" width="5.296875" style="42" customWidth="1"/>
    <col min="6414" max="6414" width="12.59765625" style="42" customWidth="1"/>
    <col min="6415" max="6415" width="3.3984375" style="42" customWidth="1"/>
    <col min="6416" max="6659" width="8.796875" style="42"/>
    <col min="6660" max="6660" width="2.296875" style="42" customWidth="1"/>
    <col min="6661" max="6661" width="4.59765625" style="42" bestFit="1" customWidth="1"/>
    <col min="6662" max="6662" width="10" style="42" customWidth="1"/>
    <col min="6663" max="6663" width="24.3984375" style="42" customWidth="1"/>
    <col min="6664" max="6664" width="6" style="42" bestFit="1" customWidth="1"/>
    <col min="6665" max="6665" width="9.3984375" style="42" bestFit="1" customWidth="1"/>
    <col min="6666" max="6666" width="1.69921875" style="42" customWidth="1"/>
    <col min="6667" max="6667" width="8.09765625" style="42" bestFit="1" customWidth="1"/>
    <col min="6668" max="6669" width="5.296875" style="42" customWidth="1"/>
    <col min="6670" max="6670" width="12.59765625" style="42" customWidth="1"/>
    <col min="6671" max="6671" width="3.3984375" style="42" customWidth="1"/>
    <col min="6672" max="6915" width="8.796875" style="42"/>
    <col min="6916" max="6916" width="2.296875" style="42" customWidth="1"/>
    <col min="6917" max="6917" width="4.59765625" style="42" bestFit="1" customWidth="1"/>
    <col min="6918" max="6918" width="10" style="42" customWidth="1"/>
    <col min="6919" max="6919" width="24.3984375" style="42" customWidth="1"/>
    <col min="6920" max="6920" width="6" style="42" bestFit="1" customWidth="1"/>
    <col min="6921" max="6921" width="9.3984375" style="42" bestFit="1" customWidth="1"/>
    <col min="6922" max="6922" width="1.69921875" style="42" customWidth="1"/>
    <col min="6923" max="6923" width="8.09765625" style="42" bestFit="1" customWidth="1"/>
    <col min="6924" max="6925" width="5.296875" style="42" customWidth="1"/>
    <col min="6926" max="6926" width="12.59765625" style="42" customWidth="1"/>
    <col min="6927" max="6927" width="3.3984375" style="42" customWidth="1"/>
    <col min="6928" max="7171" width="8.796875" style="42"/>
    <col min="7172" max="7172" width="2.296875" style="42" customWidth="1"/>
    <col min="7173" max="7173" width="4.59765625" style="42" bestFit="1" customWidth="1"/>
    <col min="7174" max="7174" width="10" style="42" customWidth="1"/>
    <col min="7175" max="7175" width="24.3984375" style="42" customWidth="1"/>
    <col min="7176" max="7176" width="6" style="42" bestFit="1" customWidth="1"/>
    <col min="7177" max="7177" width="9.3984375" style="42" bestFit="1" customWidth="1"/>
    <col min="7178" max="7178" width="1.69921875" style="42" customWidth="1"/>
    <col min="7179" max="7179" width="8.09765625" style="42" bestFit="1" customWidth="1"/>
    <col min="7180" max="7181" width="5.296875" style="42" customWidth="1"/>
    <col min="7182" max="7182" width="12.59765625" style="42" customWidth="1"/>
    <col min="7183" max="7183" width="3.3984375" style="42" customWidth="1"/>
    <col min="7184" max="7427" width="8.796875" style="42"/>
    <col min="7428" max="7428" width="2.296875" style="42" customWidth="1"/>
    <col min="7429" max="7429" width="4.59765625" style="42" bestFit="1" customWidth="1"/>
    <col min="7430" max="7430" width="10" style="42" customWidth="1"/>
    <col min="7431" max="7431" width="24.3984375" style="42" customWidth="1"/>
    <col min="7432" max="7432" width="6" style="42" bestFit="1" customWidth="1"/>
    <col min="7433" max="7433" width="9.3984375" style="42" bestFit="1" customWidth="1"/>
    <col min="7434" max="7434" width="1.69921875" style="42" customWidth="1"/>
    <col min="7435" max="7435" width="8.09765625" style="42" bestFit="1" customWidth="1"/>
    <col min="7436" max="7437" width="5.296875" style="42" customWidth="1"/>
    <col min="7438" max="7438" width="12.59765625" style="42" customWidth="1"/>
    <col min="7439" max="7439" width="3.3984375" style="42" customWidth="1"/>
    <col min="7440" max="7683" width="8.796875" style="42"/>
    <col min="7684" max="7684" width="2.296875" style="42" customWidth="1"/>
    <col min="7685" max="7685" width="4.59765625" style="42" bestFit="1" customWidth="1"/>
    <col min="7686" max="7686" width="10" style="42" customWidth="1"/>
    <col min="7687" max="7687" width="24.3984375" style="42" customWidth="1"/>
    <col min="7688" max="7688" width="6" style="42" bestFit="1" customWidth="1"/>
    <col min="7689" max="7689" width="9.3984375" style="42" bestFit="1" customWidth="1"/>
    <col min="7690" max="7690" width="1.69921875" style="42" customWidth="1"/>
    <col min="7691" max="7691" width="8.09765625" style="42" bestFit="1" customWidth="1"/>
    <col min="7692" max="7693" width="5.296875" style="42" customWidth="1"/>
    <col min="7694" max="7694" width="12.59765625" style="42" customWidth="1"/>
    <col min="7695" max="7695" width="3.3984375" style="42" customWidth="1"/>
    <col min="7696" max="7939" width="8.796875" style="42"/>
    <col min="7940" max="7940" width="2.296875" style="42" customWidth="1"/>
    <col min="7941" max="7941" width="4.59765625" style="42" bestFit="1" customWidth="1"/>
    <col min="7942" max="7942" width="10" style="42" customWidth="1"/>
    <col min="7943" max="7943" width="24.3984375" style="42" customWidth="1"/>
    <col min="7944" max="7944" width="6" style="42" bestFit="1" customWidth="1"/>
    <col min="7945" max="7945" width="9.3984375" style="42" bestFit="1" customWidth="1"/>
    <col min="7946" max="7946" width="1.69921875" style="42" customWidth="1"/>
    <col min="7947" max="7947" width="8.09765625" style="42" bestFit="1" customWidth="1"/>
    <col min="7948" max="7949" width="5.296875" style="42" customWidth="1"/>
    <col min="7950" max="7950" width="12.59765625" style="42" customWidth="1"/>
    <col min="7951" max="7951" width="3.3984375" style="42" customWidth="1"/>
    <col min="7952" max="8195" width="8.796875" style="42"/>
    <col min="8196" max="8196" width="2.296875" style="42" customWidth="1"/>
    <col min="8197" max="8197" width="4.59765625" style="42" bestFit="1" customWidth="1"/>
    <col min="8198" max="8198" width="10" style="42" customWidth="1"/>
    <col min="8199" max="8199" width="24.3984375" style="42" customWidth="1"/>
    <col min="8200" max="8200" width="6" style="42" bestFit="1" customWidth="1"/>
    <col min="8201" max="8201" width="9.3984375" style="42" bestFit="1" customWidth="1"/>
    <col min="8202" max="8202" width="1.69921875" style="42" customWidth="1"/>
    <col min="8203" max="8203" width="8.09765625" style="42" bestFit="1" customWidth="1"/>
    <col min="8204" max="8205" width="5.296875" style="42" customWidth="1"/>
    <col min="8206" max="8206" width="12.59765625" style="42" customWidth="1"/>
    <col min="8207" max="8207" width="3.3984375" style="42" customWidth="1"/>
    <col min="8208" max="8451" width="8.796875" style="42"/>
    <col min="8452" max="8452" width="2.296875" style="42" customWidth="1"/>
    <col min="8453" max="8453" width="4.59765625" style="42" bestFit="1" customWidth="1"/>
    <col min="8454" max="8454" width="10" style="42" customWidth="1"/>
    <col min="8455" max="8455" width="24.3984375" style="42" customWidth="1"/>
    <col min="8456" max="8456" width="6" style="42" bestFit="1" customWidth="1"/>
    <col min="8457" max="8457" width="9.3984375" style="42" bestFit="1" customWidth="1"/>
    <col min="8458" max="8458" width="1.69921875" style="42" customWidth="1"/>
    <col min="8459" max="8459" width="8.09765625" style="42" bestFit="1" customWidth="1"/>
    <col min="8460" max="8461" width="5.296875" style="42" customWidth="1"/>
    <col min="8462" max="8462" width="12.59765625" style="42" customWidth="1"/>
    <col min="8463" max="8463" width="3.3984375" style="42" customWidth="1"/>
    <col min="8464" max="8707" width="8.796875" style="42"/>
    <col min="8708" max="8708" width="2.296875" style="42" customWidth="1"/>
    <col min="8709" max="8709" width="4.59765625" style="42" bestFit="1" customWidth="1"/>
    <col min="8710" max="8710" width="10" style="42" customWidth="1"/>
    <col min="8711" max="8711" width="24.3984375" style="42" customWidth="1"/>
    <col min="8712" max="8712" width="6" style="42" bestFit="1" customWidth="1"/>
    <col min="8713" max="8713" width="9.3984375" style="42" bestFit="1" customWidth="1"/>
    <col min="8714" max="8714" width="1.69921875" style="42" customWidth="1"/>
    <col min="8715" max="8715" width="8.09765625" style="42" bestFit="1" customWidth="1"/>
    <col min="8716" max="8717" width="5.296875" style="42" customWidth="1"/>
    <col min="8718" max="8718" width="12.59765625" style="42" customWidth="1"/>
    <col min="8719" max="8719" width="3.3984375" style="42" customWidth="1"/>
    <col min="8720" max="8963" width="8.796875" style="42"/>
    <col min="8964" max="8964" width="2.296875" style="42" customWidth="1"/>
    <col min="8965" max="8965" width="4.59765625" style="42" bestFit="1" customWidth="1"/>
    <col min="8966" max="8966" width="10" style="42" customWidth="1"/>
    <col min="8967" max="8967" width="24.3984375" style="42" customWidth="1"/>
    <col min="8968" max="8968" width="6" style="42" bestFit="1" customWidth="1"/>
    <col min="8969" max="8969" width="9.3984375" style="42" bestFit="1" customWidth="1"/>
    <col min="8970" max="8970" width="1.69921875" style="42" customWidth="1"/>
    <col min="8971" max="8971" width="8.09765625" style="42" bestFit="1" customWidth="1"/>
    <col min="8972" max="8973" width="5.296875" style="42" customWidth="1"/>
    <col min="8974" max="8974" width="12.59765625" style="42" customWidth="1"/>
    <col min="8975" max="8975" width="3.3984375" style="42" customWidth="1"/>
    <col min="8976" max="9219" width="8.796875" style="42"/>
    <col min="9220" max="9220" width="2.296875" style="42" customWidth="1"/>
    <col min="9221" max="9221" width="4.59765625" style="42" bestFit="1" customWidth="1"/>
    <col min="9222" max="9222" width="10" style="42" customWidth="1"/>
    <col min="9223" max="9223" width="24.3984375" style="42" customWidth="1"/>
    <col min="9224" max="9224" width="6" style="42" bestFit="1" customWidth="1"/>
    <col min="9225" max="9225" width="9.3984375" style="42" bestFit="1" customWidth="1"/>
    <col min="9226" max="9226" width="1.69921875" style="42" customWidth="1"/>
    <col min="9227" max="9227" width="8.09765625" style="42" bestFit="1" customWidth="1"/>
    <col min="9228" max="9229" width="5.296875" style="42" customWidth="1"/>
    <col min="9230" max="9230" width="12.59765625" style="42" customWidth="1"/>
    <col min="9231" max="9231" width="3.3984375" style="42" customWidth="1"/>
    <col min="9232" max="9475" width="8.796875" style="42"/>
    <col min="9476" max="9476" width="2.296875" style="42" customWidth="1"/>
    <col min="9477" max="9477" width="4.59765625" style="42" bestFit="1" customWidth="1"/>
    <col min="9478" max="9478" width="10" style="42" customWidth="1"/>
    <col min="9479" max="9479" width="24.3984375" style="42" customWidth="1"/>
    <col min="9480" max="9480" width="6" style="42" bestFit="1" customWidth="1"/>
    <col min="9481" max="9481" width="9.3984375" style="42" bestFit="1" customWidth="1"/>
    <col min="9482" max="9482" width="1.69921875" style="42" customWidth="1"/>
    <col min="9483" max="9483" width="8.09765625" style="42" bestFit="1" customWidth="1"/>
    <col min="9484" max="9485" width="5.296875" style="42" customWidth="1"/>
    <col min="9486" max="9486" width="12.59765625" style="42" customWidth="1"/>
    <col min="9487" max="9487" width="3.3984375" style="42" customWidth="1"/>
    <col min="9488" max="9731" width="8.796875" style="42"/>
    <col min="9732" max="9732" width="2.296875" style="42" customWidth="1"/>
    <col min="9733" max="9733" width="4.59765625" style="42" bestFit="1" customWidth="1"/>
    <col min="9734" max="9734" width="10" style="42" customWidth="1"/>
    <col min="9735" max="9735" width="24.3984375" style="42" customWidth="1"/>
    <col min="9736" max="9736" width="6" style="42" bestFit="1" customWidth="1"/>
    <col min="9737" max="9737" width="9.3984375" style="42" bestFit="1" customWidth="1"/>
    <col min="9738" max="9738" width="1.69921875" style="42" customWidth="1"/>
    <col min="9739" max="9739" width="8.09765625" style="42" bestFit="1" customWidth="1"/>
    <col min="9740" max="9741" width="5.296875" style="42" customWidth="1"/>
    <col min="9742" max="9742" width="12.59765625" style="42" customWidth="1"/>
    <col min="9743" max="9743" width="3.3984375" style="42" customWidth="1"/>
    <col min="9744" max="9987" width="8.796875" style="42"/>
    <col min="9988" max="9988" width="2.296875" style="42" customWidth="1"/>
    <col min="9989" max="9989" width="4.59765625" style="42" bestFit="1" customWidth="1"/>
    <col min="9990" max="9990" width="10" style="42" customWidth="1"/>
    <col min="9991" max="9991" width="24.3984375" style="42" customWidth="1"/>
    <col min="9992" max="9992" width="6" style="42" bestFit="1" customWidth="1"/>
    <col min="9993" max="9993" width="9.3984375" style="42" bestFit="1" customWidth="1"/>
    <col min="9994" max="9994" width="1.69921875" style="42" customWidth="1"/>
    <col min="9995" max="9995" width="8.09765625" style="42" bestFit="1" customWidth="1"/>
    <col min="9996" max="9997" width="5.296875" style="42" customWidth="1"/>
    <col min="9998" max="9998" width="12.59765625" style="42" customWidth="1"/>
    <col min="9999" max="9999" width="3.3984375" style="42" customWidth="1"/>
    <col min="10000" max="10243" width="8.796875" style="42"/>
    <col min="10244" max="10244" width="2.296875" style="42" customWidth="1"/>
    <col min="10245" max="10245" width="4.59765625" style="42" bestFit="1" customWidth="1"/>
    <col min="10246" max="10246" width="10" style="42" customWidth="1"/>
    <col min="10247" max="10247" width="24.3984375" style="42" customWidth="1"/>
    <col min="10248" max="10248" width="6" style="42" bestFit="1" customWidth="1"/>
    <col min="10249" max="10249" width="9.3984375" style="42" bestFit="1" customWidth="1"/>
    <col min="10250" max="10250" width="1.69921875" style="42" customWidth="1"/>
    <col min="10251" max="10251" width="8.09765625" style="42" bestFit="1" customWidth="1"/>
    <col min="10252" max="10253" width="5.296875" style="42" customWidth="1"/>
    <col min="10254" max="10254" width="12.59765625" style="42" customWidth="1"/>
    <col min="10255" max="10255" width="3.3984375" style="42" customWidth="1"/>
    <col min="10256" max="10499" width="8.796875" style="42"/>
    <col min="10500" max="10500" width="2.296875" style="42" customWidth="1"/>
    <col min="10501" max="10501" width="4.59765625" style="42" bestFit="1" customWidth="1"/>
    <col min="10502" max="10502" width="10" style="42" customWidth="1"/>
    <col min="10503" max="10503" width="24.3984375" style="42" customWidth="1"/>
    <col min="10504" max="10504" width="6" style="42" bestFit="1" customWidth="1"/>
    <col min="10505" max="10505" width="9.3984375" style="42" bestFit="1" customWidth="1"/>
    <col min="10506" max="10506" width="1.69921875" style="42" customWidth="1"/>
    <col min="10507" max="10507" width="8.09765625" style="42" bestFit="1" customWidth="1"/>
    <col min="10508" max="10509" width="5.296875" style="42" customWidth="1"/>
    <col min="10510" max="10510" width="12.59765625" style="42" customWidth="1"/>
    <col min="10511" max="10511" width="3.3984375" style="42" customWidth="1"/>
    <col min="10512" max="10755" width="8.796875" style="42"/>
    <col min="10756" max="10756" width="2.296875" style="42" customWidth="1"/>
    <col min="10757" max="10757" width="4.59765625" style="42" bestFit="1" customWidth="1"/>
    <col min="10758" max="10758" width="10" style="42" customWidth="1"/>
    <col min="10759" max="10759" width="24.3984375" style="42" customWidth="1"/>
    <col min="10760" max="10760" width="6" style="42" bestFit="1" customWidth="1"/>
    <col min="10761" max="10761" width="9.3984375" style="42" bestFit="1" customWidth="1"/>
    <col min="10762" max="10762" width="1.69921875" style="42" customWidth="1"/>
    <col min="10763" max="10763" width="8.09765625" style="42" bestFit="1" customWidth="1"/>
    <col min="10764" max="10765" width="5.296875" style="42" customWidth="1"/>
    <col min="10766" max="10766" width="12.59765625" style="42" customWidth="1"/>
    <col min="10767" max="10767" width="3.3984375" style="42" customWidth="1"/>
    <col min="10768" max="11011" width="8.796875" style="42"/>
    <col min="11012" max="11012" width="2.296875" style="42" customWidth="1"/>
    <col min="11013" max="11013" width="4.59765625" style="42" bestFit="1" customWidth="1"/>
    <col min="11014" max="11014" width="10" style="42" customWidth="1"/>
    <col min="11015" max="11015" width="24.3984375" style="42" customWidth="1"/>
    <col min="11016" max="11016" width="6" style="42" bestFit="1" customWidth="1"/>
    <col min="11017" max="11017" width="9.3984375" style="42" bestFit="1" customWidth="1"/>
    <col min="11018" max="11018" width="1.69921875" style="42" customWidth="1"/>
    <col min="11019" max="11019" width="8.09765625" style="42" bestFit="1" customWidth="1"/>
    <col min="11020" max="11021" width="5.296875" style="42" customWidth="1"/>
    <col min="11022" max="11022" width="12.59765625" style="42" customWidth="1"/>
    <col min="11023" max="11023" width="3.3984375" style="42" customWidth="1"/>
    <col min="11024" max="11267" width="8.796875" style="42"/>
    <col min="11268" max="11268" width="2.296875" style="42" customWidth="1"/>
    <col min="11269" max="11269" width="4.59765625" style="42" bestFit="1" customWidth="1"/>
    <col min="11270" max="11270" width="10" style="42" customWidth="1"/>
    <col min="11271" max="11271" width="24.3984375" style="42" customWidth="1"/>
    <col min="11272" max="11272" width="6" style="42" bestFit="1" customWidth="1"/>
    <col min="11273" max="11273" width="9.3984375" style="42" bestFit="1" customWidth="1"/>
    <col min="11274" max="11274" width="1.69921875" style="42" customWidth="1"/>
    <col min="11275" max="11275" width="8.09765625" style="42" bestFit="1" customWidth="1"/>
    <col min="11276" max="11277" width="5.296875" style="42" customWidth="1"/>
    <col min="11278" max="11278" width="12.59765625" style="42" customWidth="1"/>
    <col min="11279" max="11279" width="3.3984375" style="42" customWidth="1"/>
    <col min="11280" max="11523" width="8.796875" style="42"/>
    <col min="11524" max="11524" width="2.296875" style="42" customWidth="1"/>
    <col min="11525" max="11525" width="4.59765625" style="42" bestFit="1" customWidth="1"/>
    <col min="11526" max="11526" width="10" style="42" customWidth="1"/>
    <col min="11527" max="11527" width="24.3984375" style="42" customWidth="1"/>
    <col min="11528" max="11528" width="6" style="42" bestFit="1" customWidth="1"/>
    <col min="11529" max="11529" width="9.3984375" style="42" bestFit="1" customWidth="1"/>
    <col min="11530" max="11530" width="1.69921875" style="42" customWidth="1"/>
    <col min="11531" max="11531" width="8.09765625" style="42" bestFit="1" customWidth="1"/>
    <col min="11532" max="11533" width="5.296875" style="42" customWidth="1"/>
    <col min="11534" max="11534" width="12.59765625" style="42" customWidth="1"/>
    <col min="11535" max="11535" width="3.3984375" style="42" customWidth="1"/>
    <col min="11536" max="11779" width="8.796875" style="42"/>
    <col min="11780" max="11780" width="2.296875" style="42" customWidth="1"/>
    <col min="11781" max="11781" width="4.59765625" style="42" bestFit="1" customWidth="1"/>
    <col min="11782" max="11782" width="10" style="42" customWidth="1"/>
    <col min="11783" max="11783" width="24.3984375" style="42" customWidth="1"/>
    <col min="11784" max="11784" width="6" style="42" bestFit="1" customWidth="1"/>
    <col min="11785" max="11785" width="9.3984375" style="42" bestFit="1" customWidth="1"/>
    <col min="11786" max="11786" width="1.69921875" style="42" customWidth="1"/>
    <col min="11787" max="11787" width="8.09765625" style="42" bestFit="1" customWidth="1"/>
    <col min="11788" max="11789" width="5.296875" style="42" customWidth="1"/>
    <col min="11790" max="11790" width="12.59765625" style="42" customWidth="1"/>
    <col min="11791" max="11791" width="3.3984375" style="42" customWidth="1"/>
    <col min="11792" max="12035" width="8.796875" style="42"/>
    <col min="12036" max="12036" width="2.296875" style="42" customWidth="1"/>
    <col min="12037" max="12037" width="4.59765625" style="42" bestFit="1" customWidth="1"/>
    <col min="12038" max="12038" width="10" style="42" customWidth="1"/>
    <col min="12039" max="12039" width="24.3984375" style="42" customWidth="1"/>
    <col min="12040" max="12040" width="6" style="42" bestFit="1" customWidth="1"/>
    <col min="12041" max="12041" width="9.3984375" style="42" bestFit="1" customWidth="1"/>
    <col min="12042" max="12042" width="1.69921875" style="42" customWidth="1"/>
    <col min="12043" max="12043" width="8.09765625" style="42" bestFit="1" customWidth="1"/>
    <col min="12044" max="12045" width="5.296875" style="42" customWidth="1"/>
    <col min="12046" max="12046" width="12.59765625" style="42" customWidth="1"/>
    <col min="12047" max="12047" width="3.3984375" style="42" customWidth="1"/>
    <col min="12048" max="12291" width="8.796875" style="42"/>
    <col min="12292" max="12292" width="2.296875" style="42" customWidth="1"/>
    <col min="12293" max="12293" width="4.59765625" style="42" bestFit="1" customWidth="1"/>
    <col min="12294" max="12294" width="10" style="42" customWidth="1"/>
    <col min="12295" max="12295" width="24.3984375" style="42" customWidth="1"/>
    <col min="12296" max="12296" width="6" style="42" bestFit="1" customWidth="1"/>
    <col min="12297" max="12297" width="9.3984375" style="42" bestFit="1" customWidth="1"/>
    <col min="12298" max="12298" width="1.69921875" style="42" customWidth="1"/>
    <col min="12299" max="12299" width="8.09765625" style="42" bestFit="1" customWidth="1"/>
    <col min="12300" max="12301" width="5.296875" style="42" customWidth="1"/>
    <col min="12302" max="12302" width="12.59765625" style="42" customWidth="1"/>
    <col min="12303" max="12303" width="3.3984375" style="42" customWidth="1"/>
    <col min="12304" max="12547" width="8.796875" style="42"/>
    <col min="12548" max="12548" width="2.296875" style="42" customWidth="1"/>
    <col min="12549" max="12549" width="4.59765625" style="42" bestFit="1" customWidth="1"/>
    <col min="12550" max="12550" width="10" style="42" customWidth="1"/>
    <col min="12551" max="12551" width="24.3984375" style="42" customWidth="1"/>
    <col min="12552" max="12552" width="6" style="42" bestFit="1" customWidth="1"/>
    <col min="12553" max="12553" width="9.3984375" style="42" bestFit="1" customWidth="1"/>
    <col min="12554" max="12554" width="1.69921875" style="42" customWidth="1"/>
    <col min="12555" max="12555" width="8.09765625" style="42" bestFit="1" customWidth="1"/>
    <col min="12556" max="12557" width="5.296875" style="42" customWidth="1"/>
    <col min="12558" max="12558" width="12.59765625" style="42" customWidth="1"/>
    <col min="12559" max="12559" width="3.3984375" style="42" customWidth="1"/>
    <col min="12560" max="12803" width="8.796875" style="42"/>
    <col min="12804" max="12804" width="2.296875" style="42" customWidth="1"/>
    <col min="12805" max="12805" width="4.59765625" style="42" bestFit="1" customWidth="1"/>
    <col min="12806" max="12806" width="10" style="42" customWidth="1"/>
    <col min="12807" max="12807" width="24.3984375" style="42" customWidth="1"/>
    <col min="12808" max="12808" width="6" style="42" bestFit="1" customWidth="1"/>
    <col min="12809" max="12809" width="9.3984375" style="42" bestFit="1" customWidth="1"/>
    <col min="12810" max="12810" width="1.69921875" style="42" customWidth="1"/>
    <col min="12811" max="12811" width="8.09765625" style="42" bestFit="1" customWidth="1"/>
    <col min="12812" max="12813" width="5.296875" style="42" customWidth="1"/>
    <col min="12814" max="12814" width="12.59765625" style="42" customWidth="1"/>
    <col min="12815" max="12815" width="3.3984375" style="42" customWidth="1"/>
    <col min="12816" max="13059" width="8.796875" style="42"/>
    <col min="13060" max="13060" width="2.296875" style="42" customWidth="1"/>
    <col min="13061" max="13061" width="4.59765625" style="42" bestFit="1" customWidth="1"/>
    <col min="13062" max="13062" width="10" style="42" customWidth="1"/>
    <col min="13063" max="13063" width="24.3984375" style="42" customWidth="1"/>
    <col min="13064" max="13064" width="6" style="42" bestFit="1" customWidth="1"/>
    <col min="13065" max="13065" width="9.3984375" style="42" bestFit="1" customWidth="1"/>
    <col min="13066" max="13066" width="1.69921875" style="42" customWidth="1"/>
    <col min="13067" max="13067" width="8.09765625" style="42" bestFit="1" customWidth="1"/>
    <col min="13068" max="13069" width="5.296875" style="42" customWidth="1"/>
    <col min="13070" max="13070" width="12.59765625" style="42" customWidth="1"/>
    <col min="13071" max="13071" width="3.3984375" style="42" customWidth="1"/>
    <col min="13072" max="13315" width="8.796875" style="42"/>
    <col min="13316" max="13316" width="2.296875" style="42" customWidth="1"/>
    <col min="13317" max="13317" width="4.59765625" style="42" bestFit="1" customWidth="1"/>
    <col min="13318" max="13318" width="10" style="42" customWidth="1"/>
    <col min="13319" max="13319" width="24.3984375" style="42" customWidth="1"/>
    <col min="13320" max="13320" width="6" style="42" bestFit="1" customWidth="1"/>
    <col min="13321" max="13321" width="9.3984375" style="42" bestFit="1" customWidth="1"/>
    <col min="13322" max="13322" width="1.69921875" style="42" customWidth="1"/>
    <col min="13323" max="13323" width="8.09765625" style="42" bestFit="1" customWidth="1"/>
    <col min="13324" max="13325" width="5.296875" style="42" customWidth="1"/>
    <col min="13326" max="13326" width="12.59765625" style="42" customWidth="1"/>
    <col min="13327" max="13327" width="3.3984375" style="42" customWidth="1"/>
    <col min="13328" max="13571" width="8.796875" style="42"/>
    <col min="13572" max="13572" width="2.296875" style="42" customWidth="1"/>
    <col min="13573" max="13573" width="4.59765625" style="42" bestFit="1" customWidth="1"/>
    <col min="13574" max="13574" width="10" style="42" customWidth="1"/>
    <col min="13575" max="13575" width="24.3984375" style="42" customWidth="1"/>
    <col min="13576" max="13576" width="6" style="42" bestFit="1" customWidth="1"/>
    <col min="13577" max="13577" width="9.3984375" style="42" bestFit="1" customWidth="1"/>
    <col min="13578" max="13578" width="1.69921875" style="42" customWidth="1"/>
    <col min="13579" max="13579" width="8.09765625" style="42" bestFit="1" customWidth="1"/>
    <col min="13580" max="13581" width="5.296875" style="42" customWidth="1"/>
    <col min="13582" max="13582" width="12.59765625" style="42" customWidth="1"/>
    <col min="13583" max="13583" width="3.3984375" style="42" customWidth="1"/>
    <col min="13584" max="13827" width="8.796875" style="42"/>
    <col min="13828" max="13828" width="2.296875" style="42" customWidth="1"/>
    <col min="13829" max="13829" width="4.59765625" style="42" bestFit="1" customWidth="1"/>
    <col min="13830" max="13830" width="10" style="42" customWidth="1"/>
    <col min="13831" max="13831" width="24.3984375" style="42" customWidth="1"/>
    <col min="13832" max="13832" width="6" style="42" bestFit="1" customWidth="1"/>
    <col min="13833" max="13833" width="9.3984375" style="42" bestFit="1" customWidth="1"/>
    <col min="13834" max="13834" width="1.69921875" style="42" customWidth="1"/>
    <col min="13835" max="13835" width="8.09765625" style="42" bestFit="1" customWidth="1"/>
    <col min="13836" max="13837" width="5.296875" style="42" customWidth="1"/>
    <col min="13838" max="13838" width="12.59765625" style="42" customWidth="1"/>
    <col min="13839" max="13839" width="3.3984375" style="42" customWidth="1"/>
    <col min="13840" max="14083" width="8.796875" style="42"/>
    <col min="14084" max="14084" width="2.296875" style="42" customWidth="1"/>
    <col min="14085" max="14085" width="4.59765625" style="42" bestFit="1" customWidth="1"/>
    <col min="14086" max="14086" width="10" style="42" customWidth="1"/>
    <col min="14087" max="14087" width="24.3984375" style="42" customWidth="1"/>
    <col min="14088" max="14088" width="6" style="42" bestFit="1" customWidth="1"/>
    <col min="14089" max="14089" width="9.3984375" style="42" bestFit="1" customWidth="1"/>
    <col min="14090" max="14090" width="1.69921875" style="42" customWidth="1"/>
    <col min="14091" max="14091" width="8.09765625" style="42" bestFit="1" customWidth="1"/>
    <col min="14092" max="14093" width="5.296875" style="42" customWidth="1"/>
    <col min="14094" max="14094" width="12.59765625" style="42" customWidth="1"/>
    <col min="14095" max="14095" width="3.3984375" style="42" customWidth="1"/>
    <col min="14096" max="14339" width="8.796875" style="42"/>
    <col min="14340" max="14340" width="2.296875" style="42" customWidth="1"/>
    <col min="14341" max="14341" width="4.59765625" style="42" bestFit="1" customWidth="1"/>
    <col min="14342" max="14342" width="10" style="42" customWidth="1"/>
    <col min="14343" max="14343" width="24.3984375" style="42" customWidth="1"/>
    <col min="14344" max="14344" width="6" style="42" bestFit="1" customWidth="1"/>
    <col min="14345" max="14345" width="9.3984375" style="42" bestFit="1" customWidth="1"/>
    <col min="14346" max="14346" width="1.69921875" style="42" customWidth="1"/>
    <col min="14347" max="14347" width="8.09765625" style="42" bestFit="1" customWidth="1"/>
    <col min="14348" max="14349" width="5.296875" style="42" customWidth="1"/>
    <col min="14350" max="14350" width="12.59765625" style="42" customWidth="1"/>
    <col min="14351" max="14351" width="3.3984375" style="42" customWidth="1"/>
    <col min="14352" max="14595" width="8.796875" style="42"/>
    <col min="14596" max="14596" width="2.296875" style="42" customWidth="1"/>
    <col min="14597" max="14597" width="4.59765625" style="42" bestFit="1" customWidth="1"/>
    <col min="14598" max="14598" width="10" style="42" customWidth="1"/>
    <col min="14599" max="14599" width="24.3984375" style="42" customWidth="1"/>
    <col min="14600" max="14600" width="6" style="42" bestFit="1" customWidth="1"/>
    <col min="14601" max="14601" width="9.3984375" style="42" bestFit="1" customWidth="1"/>
    <col min="14602" max="14602" width="1.69921875" style="42" customWidth="1"/>
    <col min="14603" max="14603" width="8.09765625" style="42" bestFit="1" customWidth="1"/>
    <col min="14604" max="14605" width="5.296875" style="42" customWidth="1"/>
    <col min="14606" max="14606" width="12.59765625" style="42" customWidth="1"/>
    <col min="14607" max="14607" width="3.3984375" style="42" customWidth="1"/>
    <col min="14608" max="14851" width="8.796875" style="42"/>
    <col min="14852" max="14852" width="2.296875" style="42" customWidth="1"/>
    <col min="14853" max="14853" width="4.59765625" style="42" bestFit="1" customWidth="1"/>
    <col min="14854" max="14854" width="10" style="42" customWidth="1"/>
    <col min="14855" max="14855" width="24.3984375" style="42" customWidth="1"/>
    <col min="14856" max="14856" width="6" style="42" bestFit="1" customWidth="1"/>
    <col min="14857" max="14857" width="9.3984375" style="42" bestFit="1" customWidth="1"/>
    <col min="14858" max="14858" width="1.69921875" style="42" customWidth="1"/>
    <col min="14859" max="14859" width="8.09765625" style="42" bestFit="1" customWidth="1"/>
    <col min="14860" max="14861" width="5.296875" style="42" customWidth="1"/>
    <col min="14862" max="14862" width="12.59765625" style="42" customWidth="1"/>
    <col min="14863" max="14863" width="3.3984375" style="42" customWidth="1"/>
    <col min="14864" max="15107" width="8.796875" style="42"/>
    <col min="15108" max="15108" width="2.296875" style="42" customWidth="1"/>
    <col min="15109" max="15109" width="4.59765625" style="42" bestFit="1" customWidth="1"/>
    <col min="15110" max="15110" width="10" style="42" customWidth="1"/>
    <col min="15111" max="15111" width="24.3984375" style="42" customWidth="1"/>
    <col min="15112" max="15112" width="6" style="42" bestFit="1" customWidth="1"/>
    <col min="15113" max="15113" width="9.3984375" style="42" bestFit="1" customWidth="1"/>
    <col min="15114" max="15114" width="1.69921875" style="42" customWidth="1"/>
    <col min="15115" max="15115" width="8.09765625" style="42" bestFit="1" customWidth="1"/>
    <col min="15116" max="15117" width="5.296875" style="42" customWidth="1"/>
    <col min="15118" max="15118" width="12.59765625" style="42" customWidth="1"/>
    <col min="15119" max="15119" width="3.3984375" style="42" customWidth="1"/>
    <col min="15120" max="15363" width="8.796875" style="42"/>
    <col min="15364" max="15364" width="2.296875" style="42" customWidth="1"/>
    <col min="15365" max="15365" width="4.59765625" style="42" bestFit="1" customWidth="1"/>
    <col min="15366" max="15366" width="10" style="42" customWidth="1"/>
    <col min="15367" max="15367" width="24.3984375" style="42" customWidth="1"/>
    <col min="15368" max="15368" width="6" style="42" bestFit="1" customWidth="1"/>
    <col min="15369" max="15369" width="9.3984375" style="42" bestFit="1" customWidth="1"/>
    <col min="15370" max="15370" width="1.69921875" style="42" customWidth="1"/>
    <col min="15371" max="15371" width="8.09765625" style="42" bestFit="1" customWidth="1"/>
    <col min="15372" max="15373" width="5.296875" style="42" customWidth="1"/>
    <col min="15374" max="15374" width="12.59765625" style="42" customWidth="1"/>
    <col min="15375" max="15375" width="3.3984375" style="42" customWidth="1"/>
    <col min="15376" max="15619" width="8.796875" style="42"/>
    <col min="15620" max="15620" width="2.296875" style="42" customWidth="1"/>
    <col min="15621" max="15621" width="4.59765625" style="42" bestFit="1" customWidth="1"/>
    <col min="15622" max="15622" width="10" style="42" customWidth="1"/>
    <col min="15623" max="15623" width="24.3984375" style="42" customWidth="1"/>
    <col min="15624" max="15624" width="6" style="42" bestFit="1" customWidth="1"/>
    <col min="15625" max="15625" width="9.3984375" style="42" bestFit="1" customWidth="1"/>
    <col min="15626" max="15626" width="1.69921875" style="42" customWidth="1"/>
    <col min="15627" max="15627" width="8.09765625" style="42" bestFit="1" customWidth="1"/>
    <col min="15628" max="15629" width="5.296875" style="42" customWidth="1"/>
    <col min="15630" max="15630" width="12.59765625" style="42" customWidth="1"/>
    <col min="15631" max="15631" width="3.3984375" style="42" customWidth="1"/>
    <col min="15632" max="15875" width="8.796875" style="42"/>
    <col min="15876" max="15876" width="2.296875" style="42" customWidth="1"/>
    <col min="15877" max="15877" width="4.59765625" style="42" bestFit="1" customWidth="1"/>
    <col min="15878" max="15878" width="10" style="42" customWidth="1"/>
    <col min="15879" max="15879" width="24.3984375" style="42" customWidth="1"/>
    <col min="15880" max="15880" width="6" style="42" bestFit="1" customWidth="1"/>
    <col min="15881" max="15881" width="9.3984375" style="42" bestFit="1" customWidth="1"/>
    <col min="15882" max="15882" width="1.69921875" style="42" customWidth="1"/>
    <col min="15883" max="15883" width="8.09765625" style="42" bestFit="1" customWidth="1"/>
    <col min="15884" max="15885" width="5.296875" style="42" customWidth="1"/>
    <col min="15886" max="15886" width="12.59765625" style="42" customWidth="1"/>
    <col min="15887" max="15887" width="3.3984375" style="42" customWidth="1"/>
    <col min="15888" max="16131" width="8.796875" style="42"/>
    <col min="16132" max="16132" width="2.296875" style="42" customWidth="1"/>
    <col min="16133" max="16133" width="4.59765625" style="42" bestFit="1" customWidth="1"/>
    <col min="16134" max="16134" width="10" style="42" customWidth="1"/>
    <col min="16135" max="16135" width="24.3984375" style="42" customWidth="1"/>
    <col min="16136" max="16136" width="6" style="42" bestFit="1" customWidth="1"/>
    <col min="16137" max="16137" width="9.3984375" style="42" bestFit="1" customWidth="1"/>
    <col min="16138" max="16138" width="1.69921875" style="42" customWidth="1"/>
    <col min="16139" max="16139" width="8.09765625" style="42" bestFit="1" customWidth="1"/>
    <col min="16140" max="16141" width="5.296875" style="42" customWidth="1"/>
    <col min="16142" max="16142" width="12.59765625" style="42" customWidth="1"/>
    <col min="16143" max="16143" width="3.3984375" style="42" customWidth="1"/>
    <col min="16144" max="16384" width="8.796875" style="42"/>
  </cols>
  <sheetData>
    <row r="1" spans="1:53" s="92" customFormat="1" ht="27" x14ac:dyDescent="0.25">
      <c r="A1" s="26"/>
      <c r="B1" s="27"/>
      <c r="C1" s="27"/>
      <c r="D1" s="27"/>
      <c r="E1" s="27" t="s">
        <v>56</v>
      </c>
      <c r="F1" s="27"/>
      <c r="G1" s="27"/>
      <c r="H1" s="27"/>
      <c r="I1" s="27" t="str">
        <f>กรอกข้อมูล!C4</f>
        <v>วิทยาศาสตร์และเทคโนโลยี</v>
      </c>
      <c r="J1" s="27"/>
      <c r="K1" s="27"/>
      <c r="L1" s="27"/>
      <c r="M1" s="27"/>
      <c r="N1" s="27"/>
      <c r="O1" s="27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  <c r="AM1" s="26"/>
      <c r="AN1" s="26"/>
      <c r="AO1" s="26"/>
      <c r="AP1" s="26"/>
      <c r="AQ1" s="26"/>
      <c r="AR1" s="26"/>
      <c r="AS1" s="26"/>
      <c r="AT1" s="26"/>
      <c r="AU1" s="26"/>
      <c r="AV1" s="26"/>
      <c r="AW1" s="26"/>
      <c r="AX1" s="26"/>
      <c r="AY1" s="26"/>
      <c r="AZ1" s="26"/>
      <c r="BA1" s="26"/>
    </row>
    <row r="2" spans="1:53" s="92" customFormat="1" ht="27" x14ac:dyDescent="0.25">
      <c r="A2" s="26"/>
      <c r="B2" s="27"/>
      <c r="C2" s="27"/>
      <c r="D2" s="27" t="s">
        <v>191</v>
      </c>
      <c r="E2" s="27"/>
      <c r="F2" s="27"/>
      <c r="G2" s="27" t="str">
        <f>กรอกข้อมูล!H6</f>
        <v>4/4</v>
      </c>
      <c r="H2" s="27" t="s">
        <v>59</v>
      </c>
      <c r="I2" s="27"/>
      <c r="J2" s="27">
        <f>กรอกข้อมูล!C7</f>
        <v>1</v>
      </c>
      <c r="K2" s="27" t="s">
        <v>60</v>
      </c>
      <c r="L2" s="27"/>
      <c r="M2" s="28">
        <f>กรอกข้อมูล!C8</f>
        <v>2565</v>
      </c>
      <c r="N2" s="27"/>
      <c r="O2" s="27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  <c r="AS2" s="26"/>
      <c r="AT2" s="26"/>
      <c r="AU2" s="26"/>
      <c r="AV2" s="26"/>
      <c r="AW2" s="26"/>
      <c r="AX2" s="26"/>
      <c r="AY2" s="26"/>
      <c r="AZ2" s="26"/>
      <c r="BA2" s="26"/>
    </row>
    <row r="3" spans="1:53" s="92" customFormat="1" ht="20.25" customHeight="1" x14ac:dyDescent="0.25">
      <c r="A3" s="26"/>
      <c r="B3" s="27"/>
      <c r="C3" s="27"/>
      <c r="D3" s="27" t="s">
        <v>61</v>
      </c>
      <c r="E3" s="27" t="str">
        <f>กรอกข้อมูล!C9</f>
        <v>ทดสอบ</v>
      </c>
      <c r="F3" s="27"/>
      <c r="G3" s="27"/>
      <c r="H3" s="27" t="s">
        <v>57</v>
      </c>
      <c r="I3" s="27"/>
      <c r="J3" s="27">
        <f>กรอกข้อมูล!C10</f>
        <v>12345</v>
      </c>
      <c r="K3" s="27" t="s">
        <v>58</v>
      </c>
      <c r="L3" s="27"/>
      <c r="M3" s="27" t="str">
        <f>กรอกข้อมูล!C11</f>
        <v>2 หน่วยกิต</v>
      </c>
      <c r="N3" s="27"/>
      <c r="O3" s="27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  <c r="AL3" s="26"/>
      <c r="AM3" s="26"/>
      <c r="AN3" s="26"/>
      <c r="AO3" s="26"/>
      <c r="AP3" s="26"/>
      <c r="AQ3" s="26"/>
      <c r="AR3" s="26"/>
      <c r="AS3" s="26"/>
      <c r="AT3" s="26"/>
      <c r="AU3" s="26"/>
      <c r="AV3" s="26"/>
      <c r="AW3" s="26"/>
      <c r="AX3" s="26"/>
      <c r="AY3" s="26"/>
      <c r="AZ3" s="26"/>
      <c r="BA3" s="26"/>
    </row>
    <row r="4" spans="1:53" s="92" customFormat="1" ht="20.25" customHeight="1" x14ac:dyDescent="0.25">
      <c r="A4" s="26"/>
      <c r="B4" s="147" t="s">
        <v>213</v>
      </c>
      <c r="C4" s="147"/>
      <c r="D4" s="147"/>
      <c r="E4" s="147"/>
      <c r="F4" s="147"/>
      <c r="G4" s="147"/>
      <c r="H4" s="147"/>
      <c r="I4" s="147"/>
      <c r="J4" s="147"/>
      <c r="K4" s="147"/>
      <c r="L4" s="147"/>
      <c r="M4" s="147"/>
      <c r="N4" s="147"/>
      <c r="O4" s="49"/>
      <c r="P4" s="23" t="s">
        <v>92</v>
      </c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26"/>
      <c r="AX4" s="26"/>
      <c r="AY4" s="26"/>
      <c r="AZ4" s="26"/>
      <c r="BA4" s="26"/>
    </row>
    <row r="5" spans="1:53" ht="15.75" customHeight="1" x14ac:dyDescent="0.25">
      <c r="A5" s="36"/>
      <c r="B5" s="148"/>
      <c r="C5" s="148"/>
      <c r="D5" s="148"/>
      <c r="E5" s="148"/>
      <c r="F5" s="148"/>
      <c r="G5" s="148"/>
      <c r="H5" s="148"/>
      <c r="I5" s="148"/>
      <c r="J5" s="148"/>
      <c r="K5" s="148"/>
      <c r="L5" s="148"/>
      <c r="M5" s="148"/>
      <c r="N5" s="148"/>
      <c r="O5" s="50"/>
      <c r="P5" s="24" t="s">
        <v>91</v>
      </c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  <c r="AO5" s="36"/>
      <c r="AP5" s="36"/>
      <c r="AQ5" s="36"/>
      <c r="AR5" s="36"/>
      <c r="AS5" s="36"/>
      <c r="AT5" s="36"/>
      <c r="AU5" s="36"/>
      <c r="AV5" s="36"/>
      <c r="AW5" s="36"/>
      <c r="AX5" s="36"/>
      <c r="AY5" s="36"/>
      <c r="AZ5" s="36"/>
      <c r="BA5" s="36"/>
    </row>
    <row r="6" spans="1:53" ht="14.25" customHeight="1" x14ac:dyDescent="0.25">
      <c r="A6" s="36"/>
      <c r="B6" s="146" t="s">
        <v>0</v>
      </c>
      <c r="C6" s="138" t="s">
        <v>1</v>
      </c>
      <c r="D6" s="133" t="s">
        <v>3</v>
      </c>
      <c r="E6" s="134"/>
      <c r="F6" s="134"/>
      <c r="G6" s="105" t="s">
        <v>4</v>
      </c>
      <c r="H6" s="138" t="s">
        <v>5</v>
      </c>
      <c r="I6" s="140"/>
      <c r="J6" s="141"/>
      <c r="K6" s="140"/>
      <c r="L6" s="141"/>
      <c r="M6" s="36"/>
      <c r="N6" s="36"/>
      <c r="O6" s="36"/>
      <c r="P6" s="24" t="s">
        <v>93</v>
      </c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6"/>
      <c r="AI6" s="36"/>
      <c r="AJ6" s="36"/>
      <c r="AK6" s="36"/>
      <c r="AL6" s="36"/>
      <c r="AM6" s="36"/>
      <c r="AN6" s="36"/>
      <c r="AO6" s="36"/>
      <c r="AP6" s="36"/>
      <c r="AQ6" s="36"/>
      <c r="AR6" s="36"/>
      <c r="AS6" s="36"/>
      <c r="AT6" s="36"/>
      <c r="AU6" s="36"/>
      <c r="AV6" s="36"/>
      <c r="AW6" s="36"/>
      <c r="AX6" s="36"/>
      <c r="AY6" s="36"/>
      <c r="AZ6" s="36"/>
      <c r="BA6" s="36"/>
    </row>
    <row r="7" spans="1:53" ht="15" customHeight="1" x14ac:dyDescent="0.25">
      <c r="A7" s="36"/>
      <c r="B7" s="146"/>
      <c r="C7" s="139"/>
      <c r="D7" s="135"/>
      <c r="E7" s="136"/>
      <c r="F7" s="136"/>
      <c r="G7" s="137"/>
      <c r="H7" s="139"/>
      <c r="I7" s="140"/>
      <c r="J7" s="141"/>
      <c r="K7" s="140"/>
      <c r="L7" s="141"/>
      <c r="M7" s="36"/>
      <c r="N7" s="36"/>
      <c r="O7" s="36"/>
      <c r="P7" s="25" t="s">
        <v>172</v>
      </c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</row>
    <row r="8" spans="1:53" ht="18" customHeight="1" x14ac:dyDescent="0.25">
      <c r="A8" s="36"/>
      <c r="B8" s="2">
        <v>1</v>
      </c>
      <c r="C8" s="16" t="s">
        <v>538</v>
      </c>
      <c r="D8" s="17" t="s">
        <v>173</v>
      </c>
      <c r="E8" s="18" t="s">
        <v>209</v>
      </c>
      <c r="F8" s="19" t="s">
        <v>539</v>
      </c>
      <c r="G8" s="8"/>
      <c r="H8" s="5" t="str">
        <f>IF(P8="มส","มส",IF(P8="ร","ร",IF(P8="ผ","ผ",IF(P8="มผ","มผ",IF(G8&lt;=0,"",IF(G8&lt;=49,"0",IF(G8&lt;=54,"1",IF(G8&lt;=59,"1.5",IF(G8&lt;=64,"2",IF(G8&lt;=69,"2.5",IF(G8&lt;=74,"3",IF(G8&lt;=79,"3.5",IF(G8&lt;=100,"4")))))))))))))</f>
        <v/>
      </c>
      <c r="I8" s="4"/>
      <c r="J8" s="35"/>
      <c r="K8" s="4"/>
      <c r="L8" s="35"/>
      <c r="M8" s="36"/>
      <c r="N8" s="36"/>
      <c r="O8" s="36"/>
      <c r="P8" s="39"/>
      <c r="Q8" s="36" t="str">
        <f t="shared" ref="Q8:Q47" si="0">IF(LEFT(D8,7)="เด็กชาย","ชาย",IF(LEFT(D8,8)="เด็กหญิง","หญิง",IF(LEFT(D8,3)="นาย","ชาย",IF(LEFT(D8,6)="นางสาว","หญิง"))))</f>
        <v>ชาย</v>
      </c>
      <c r="R8" s="93"/>
      <c r="S8" s="85" t="s">
        <v>90</v>
      </c>
      <c r="T8" s="85">
        <v>4</v>
      </c>
      <c r="U8" s="85">
        <v>3.5</v>
      </c>
      <c r="V8" s="85">
        <v>3</v>
      </c>
      <c r="W8" s="85">
        <v>2.5</v>
      </c>
      <c r="X8" s="85">
        <v>2</v>
      </c>
      <c r="Y8" s="85">
        <v>1.5</v>
      </c>
      <c r="Z8" s="85">
        <v>1</v>
      </c>
      <c r="AA8" s="85">
        <v>0</v>
      </c>
      <c r="AB8" s="85" t="s">
        <v>10</v>
      </c>
      <c r="AC8" s="85" t="s">
        <v>15</v>
      </c>
      <c r="AD8" s="93" t="s">
        <v>14</v>
      </c>
      <c r="AE8" s="36" t="s">
        <v>19</v>
      </c>
      <c r="AF8" s="86">
        <f>SUMIF(H8:H53,"4",G8:G53)+SUMIF(H8:H53,"3.5",G8:G53)+SUMIF(H8:H53,"3",G8:G53)+SUMIF(H8:H53,"2.5",G8:G53)+SUMIF(H8:H53,"2",G8:G53)+SUMIF(H8:H53,"1.5",G8:G53)+SUMIF(H8:H53,"1",G8:G53)+SUMIF(H8:H53,"0",G8:G53)</f>
        <v>0</v>
      </c>
      <c r="AG8" s="36"/>
      <c r="AH8" s="36"/>
      <c r="AI8" s="36"/>
      <c r="AJ8" s="36"/>
      <c r="AK8" s="36"/>
      <c r="AL8" s="36"/>
      <c r="AM8" s="36"/>
      <c r="AN8" s="36"/>
    </row>
    <row r="9" spans="1:53" ht="18" customHeight="1" x14ac:dyDescent="0.25">
      <c r="A9" s="36"/>
      <c r="B9" s="2">
        <v>2</v>
      </c>
      <c r="C9" s="16" t="s">
        <v>540</v>
      </c>
      <c r="D9" s="17" t="s">
        <v>173</v>
      </c>
      <c r="E9" s="18" t="s">
        <v>541</v>
      </c>
      <c r="F9" s="19" t="s">
        <v>542</v>
      </c>
      <c r="G9" s="8"/>
      <c r="H9" s="5" t="str">
        <f t="shared" ref="H9:H52" si="1">IF(P9="มส","มส",IF(P9="ร","ร",IF(P9="ผ","ผ",IF(P9="มผ","มผ",IF(G9&lt;=0,"",IF(G9&lt;=49,"0",IF(G9&lt;=54,"1",IF(G9&lt;=59,"1.5",IF(G9&lt;=64,"2",IF(G9&lt;=69,"2.5",IF(G9&lt;=74,"3",IF(G9&lt;=79,"3.5",IF(G9&lt;=100,"4")))))))))))))</f>
        <v/>
      </c>
      <c r="I9" s="4"/>
      <c r="J9" s="31" t="s">
        <v>17</v>
      </c>
      <c r="K9" s="6"/>
      <c r="L9" s="6">
        <f>K10+K11</f>
        <v>0</v>
      </c>
      <c r="M9" s="32" t="s">
        <v>18</v>
      </c>
      <c r="N9" s="36"/>
      <c r="O9" s="36"/>
      <c r="P9" s="39"/>
      <c r="Q9" s="36" t="str">
        <f t="shared" si="0"/>
        <v>ชาย</v>
      </c>
      <c r="R9" s="93" t="s">
        <v>6</v>
      </c>
      <c r="S9" s="93">
        <f>SUM(K16:K23)</f>
        <v>0</v>
      </c>
      <c r="T9" s="93">
        <f>COUNTIFS($Q$8:$Q$49,"ชาย",$H$8:$H$49,4)</f>
        <v>0</v>
      </c>
      <c r="U9" s="93">
        <f>COUNTIFS($Q$8:$Q$49,"ชาย",$H$8:$H$49,3.5)</f>
        <v>0</v>
      </c>
      <c r="V9" s="93">
        <f>COUNTIFS($Q$8:$Q$49,"ชาย",$H$8:$H$49,3)</f>
        <v>0</v>
      </c>
      <c r="W9" s="93">
        <f>COUNTIFS($Q$8:$Q$49,"ชาย",$H$8:$H$49,2.5)</f>
        <v>0</v>
      </c>
      <c r="X9" s="93">
        <f>COUNTIFS($Q$8:$Q$49,"ชาย",$H$8:$H$49,2)</f>
        <v>0</v>
      </c>
      <c r="Y9" s="93">
        <f>COUNTIFS($Q$8:$Q$49,"ชาย",$H$8:$H$49,1.5)</f>
        <v>0</v>
      </c>
      <c r="Z9" s="93">
        <f>COUNTIFS($Q$8:$Q$49,"ชาย",$H$8:$H$49,1)</f>
        <v>0</v>
      </c>
      <c r="AA9" s="93">
        <f>COUNTIFS($Q$8:$Q$49,"ชาย",$H$8:$H$49,0)</f>
        <v>0</v>
      </c>
      <c r="AB9" s="93">
        <f>COUNTIFS($Q$8:$Q$49,"ชาย",$H$8:$H$49,"ร")</f>
        <v>0</v>
      </c>
      <c r="AC9" s="93">
        <f>COUNTIFS($Q$8:$Q$49,"ชาย",$H$8:$H$49,"มส")</f>
        <v>0</v>
      </c>
      <c r="AD9" s="93">
        <f>SUM(T9:AB9)</f>
        <v>0</v>
      </c>
      <c r="AE9" s="36" t="s">
        <v>20</v>
      </c>
      <c r="AF9" s="87" t="e">
        <f>AF8/S11</f>
        <v>#DIV/0!</v>
      </c>
      <c r="AG9" s="36"/>
      <c r="AH9" s="36"/>
      <c r="AI9" s="36"/>
      <c r="AJ9" s="36"/>
      <c r="AK9" s="36"/>
      <c r="AL9" s="36"/>
      <c r="AM9" s="36"/>
      <c r="AN9" s="36"/>
    </row>
    <row r="10" spans="1:53" ht="18" customHeight="1" x14ac:dyDescent="0.25">
      <c r="A10" s="36"/>
      <c r="B10" s="2">
        <v>3</v>
      </c>
      <c r="C10" s="16" t="s">
        <v>543</v>
      </c>
      <c r="D10" s="17" t="s">
        <v>173</v>
      </c>
      <c r="E10" s="18" t="s">
        <v>544</v>
      </c>
      <c r="F10" s="19" t="s">
        <v>545</v>
      </c>
      <c r="G10" s="8"/>
      <c r="H10" s="5" t="str">
        <f t="shared" si="1"/>
        <v/>
      </c>
      <c r="I10" s="4"/>
      <c r="J10" s="33" t="s">
        <v>6</v>
      </c>
      <c r="K10" s="6">
        <f>S9+X26</f>
        <v>0</v>
      </c>
      <c r="L10" s="31" t="s">
        <v>18</v>
      </c>
      <c r="M10" s="34"/>
      <c r="N10" s="36"/>
      <c r="O10" s="36"/>
      <c r="P10" s="39"/>
      <c r="Q10" s="36" t="str">
        <f t="shared" si="0"/>
        <v>ชาย</v>
      </c>
      <c r="R10" s="93" t="s">
        <v>7</v>
      </c>
      <c r="S10" s="93">
        <f>SUM(L16:L23)</f>
        <v>0</v>
      </c>
      <c r="T10" s="93">
        <f>COUNTIFS($Q$8:$Q$49,"หญิง",$H$8:$H$49,4)</f>
        <v>0</v>
      </c>
      <c r="U10" s="93">
        <f>COUNTIFS($Q$8:$Q$49,"หญิง",$H$8:$H$49,3.5)</f>
        <v>0</v>
      </c>
      <c r="V10" s="93">
        <f>COUNTIFS($Q$8:$Q$49,"หญิง",$H$8:$H$49,3)</f>
        <v>0</v>
      </c>
      <c r="W10" s="93">
        <f>COUNTIFS($Q$8:$Q$49,"หญิง",$H$8:$H$49,2.5)</f>
        <v>0</v>
      </c>
      <c r="X10" s="93">
        <f>COUNTIFS($Q$8:$Q$49,"หญิง",$H$8:$H$49,2)</f>
        <v>0</v>
      </c>
      <c r="Y10" s="93">
        <f>COUNTIFS($Q$8:$Q$49,"หญิง",$H$8:$H$49,1.5)</f>
        <v>0</v>
      </c>
      <c r="Z10" s="93">
        <f>COUNTIFS($Q$8:$Q$49,"หญิง",$H$8:$H$49,1)</f>
        <v>0</v>
      </c>
      <c r="AA10" s="93">
        <f>COUNTIFS($Q$8:$Q$49,"หญิง",$H$8:$H$49,0)</f>
        <v>0</v>
      </c>
      <c r="AB10" s="93">
        <f>COUNTIFS($Q$8:$Q$49,"หญิง",$H$8:$H$49,"ร")</f>
        <v>0</v>
      </c>
      <c r="AC10" s="93">
        <f>COUNTIFS($Q$8:$Q$49,"หญิง",$H$8:$H$49,"มส")</f>
        <v>0</v>
      </c>
      <c r="AD10" s="93">
        <f>SUM(T10:AC10)</f>
        <v>0</v>
      </c>
      <c r="AE10" s="36" t="s">
        <v>21</v>
      </c>
      <c r="AF10" s="87" t="e">
        <f>((T11*T8)+(U11*U8)+(V11*V8)+(W11*W8)+(X11*X8)+(Y11*Y8)+(Z11*Z8)+(AA8*AA11))/AF11</f>
        <v>#DIV/0!</v>
      </c>
      <c r="AG10" s="36"/>
      <c r="AH10" s="36"/>
      <c r="AI10" s="36"/>
      <c r="AJ10" s="36"/>
      <c r="AK10" s="36"/>
      <c r="AL10" s="36"/>
      <c r="AM10" s="36"/>
      <c r="AN10" s="36"/>
    </row>
    <row r="11" spans="1:53" ht="18" customHeight="1" x14ac:dyDescent="0.25">
      <c r="A11" s="36"/>
      <c r="B11" s="2">
        <v>4</v>
      </c>
      <c r="C11" s="16" t="s">
        <v>546</v>
      </c>
      <c r="D11" s="17" t="s">
        <v>173</v>
      </c>
      <c r="E11" s="18" t="s">
        <v>229</v>
      </c>
      <c r="F11" s="19" t="s">
        <v>547</v>
      </c>
      <c r="G11" s="8"/>
      <c r="H11" s="5" t="str">
        <f t="shared" si="1"/>
        <v/>
      </c>
      <c r="I11" s="4"/>
      <c r="J11" s="33" t="s">
        <v>7</v>
      </c>
      <c r="K11" s="6">
        <f>S10+X27</f>
        <v>0</v>
      </c>
      <c r="L11" s="31" t="s">
        <v>18</v>
      </c>
      <c r="M11" s="34"/>
      <c r="N11" s="36"/>
      <c r="O11" s="36"/>
      <c r="P11" s="39"/>
      <c r="Q11" s="36" t="str">
        <f t="shared" si="0"/>
        <v>ชาย</v>
      </c>
      <c r="R11" s="93" t="s">
        <v>14</v>
      </c>
      <c r="S11" s="93">
        <f>SUM(S9:S10)</f>
        <v>0</v>
      </c>
      <c r="T11" s="93">
        <f>SUM(T9:T10)</f>
        <v>0</v>
      </c>
      <c r="U11" s="93">
        <f>SUM(U9:U10)</f>
        <v>0</v>
      </c>
      <c r="V11" s="93">
        <f t="shared" ref="V11:Z11" si="2">SUM(V9:V10)</f>
        <v>0</v>
      </c>
      <c r="W11" s="93">
        <f t="shared" si="2"/>
        <v>0</v>
      </c>
      <c r="X11" s="93">
        <f t="shared" si="2"/>
        <v>0</v>
      </c>
      <c r="Y11" s="93">
        <f t="shared" si="2"/>
        <v>0</v>
      </c>
      <c r="Z11" s="93">
        <f t="shared" si="2"/>
        <v>0</v>
      </c>
      <c r="AA11" s="93">
        <f>SUM(AA9:AA10)</f>
        <v>0</v>
      </c>
      <c r="AB11" s="93">
        <f>SUM(AB9:AB10)</f>
        <v>0</v>
      </c>
      <c r="AC11" s="93">
        <f>SUM(AC9:AC10)</f>
        <v>0</v>
      </c>
      <c r="AD11" s="93">
        <f>SUM(T11:AB11)</f>
        <v>0</v>
      </c>
      <c r="AE11" s="36" t="s">
        <v>139</v>
      </c>
      <c r="AF11" s="36">
        <f>SUM(T11:AA11)</f>
        <v>0</v>
      </c>
      <c r="AG11" s="36"/>
      <c r="AH11" s="36"/>
      <c r="AI11" s="36"/>
      <c r="AJ11" s="36"/>
      <c r="AK11" s="36"/>
      <c r="AL11" s="36"/>
      <c r="AM11" s="36"/>
      <c r="AN11" s="36"/>
    </row>
    <row r="12" spans="1:53" ht="18" customHeight="1" x14ac:dyDescent="0.25">
      <c r="A12" s="36"/>
      <c r="B12" s="2">
        <v>5</v>
      </c>
      <c r="C12" s="16" t="s">
        <v>548</v>
      </c>
      <c r="D12" s="17" t="s">
        <v>173</v>
      </c>
      <c r="E12" s="18" t="s">
        <v>549</v>
      </c>
      <c r="F12" s="19" t="s">
        <v>550</v>
      </c>
      <c r="G12" s="8"/>
      <c r="H12" s="5" t="str">
        <f t="shared" si="1"/>
        <v/>
      </c>
      <c r="I12" s="4"/>
      <c r="J12" s="31" t="s">
        <v>16</v>
      </c>
      <c r="K12" s="4"/>
      <c r="L12" s="35"/>
      <c r="M12" s="36"/>
      <c r="N12" s="36"/>
      <c r="O12" s="36"/>
      <c r="P12" s="39"/>
      <c r="Q12" s="36" t="str">
        <f t="shared" si="0"/>
        <v>ชาย</v>
      </c>
      <c r="R12" s="93"/>
      <c r="S12" s="93"/>
      <c r="T12" s="94" t="e">
        <f>(100*T11)/AD11</f>
        <v>#DIV/0!</v>
      </c>
      <c r="U12" s="94" t="e">
        <f>(100*U11)/AD11</f>
        <v>#DIV/0!</v>
      </c>
      <c r="V12" s="94" t="e">
        <f>(100*V11)/AD11</f>
        <v>#DIV/0!</v>
      </c>
      <c r="W12" s="94" t="e">
        <f>(100*W11)/AD11</f>
        <v>#DIV/0!</v>
      </c>
      <c r="X12" s="94" t="e">
        <f>(100*X11)/AD11</f>
        <v>#DIV/0!</v>
      </c>
      <c r="Y12" s="94" t="e">
        <f>(100*Y11)/AD11</f>
        <v>#DIV/0!</v>
      </c>
      <c r="Z12" s="94" t="e">
        <f>(100*Z11)/AD11</f>
        <v>#DIV/0!</v>
      </c>
      <c r="AA12" s="94" t="e">
        <f>(100*AA11)/AD11</f>
        <v>#DIV/0!</v>
      </c>
      <c r="AB12" s="94" t="e">
        <f>(100*AB11)/AD11</f>
        <v>#DIV/0!</v>
      </c>
      <c r="AC12" s="94" t="e">
        <f>(100*AC11)/AD11</f>
        <v>#DIV/0!</v>
      </c>
      <c r="AD12" s="93" t="e">
        <f>SUM(T12:AB12)</f>
        <v>#DIV/0!</v>
      </c>
      <c r="AE12" s="36"/>
      <c r="AF12" s="36"/>
      <c r="AG12" s="36"/>
      <c r="AH12" s="36"/>
      <c r="AI12" s="36"/>
      <c r="AJ12" s="36"/>
      <c r="AK12" s="36"/>
      <c r="AL12" s="36"/>
      <c r="AM12" s="36"/>
      <c r="AN12" s="36"/>
    </row>
    <row r="13" spans="1:53" ht="18" customHeight="1" x14ac:dyDescent="0.25">
      <c r="A13" s="36"/>
      <c r="B13" s="2">
        <v>6</v>
      </c>
      <c r="C13" s="16" t="s">
        <v>551</v>
      </c>
      <c r="D13" s="17" t="s">
        <v>173</v>
      </c>
      <c r="E13" s="18" t="s">
        <v>552</v>
      </c>
      <c r="F13" s="19" t="s">
        <v>553</v>
      </c>
      <c r="G13" s="8"/>
      <c r="H13" s="5" t="str">
        <f t="shared" si="1"/>
        <v/>
      </c>
      <c r="I13" s="4"/>
      <c r="J13" s="35"/>
      <c r="K13" s="4"/>
      <c r="L13" s="35"/>
      <c r="M13" s="36"/>
      <c r="N13" s="36"/>
      <c r="O13" s="36"/>
      <c r="P13" s="39"/>
      <c r="Q13" s="36" t="str">
        <f t="shared" si="0"/>
        <v>ชาย</v>
      </c>
      <c r="R13" s="36"/>
      <c r="S13" s="61"/>
      <c r="T13" s="123" t="s">
        <v>78</v>
      </c>
      <c r="U13" s="123"/>
      <c r="V13" s="123"/>
      <c r="W13" s="124" t="s">
        <v>79</v>
      </c>
      <c r="X13" s="124"/>
      <c r="Y13" s="124"/>
      <c r="Z13" s="125" t="s">
        <v>80</v>
      </c>
      <c r="AA13" s="125"/>
      <c r="AB13" s="125"/>
      <c r="AC13" s="125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</row>
    <row r="14" spans="1:53" ht="18" customHeight="1" x14ac:dyDescent="0.25">
      <c r="A14" s="36"/>
      <c r="B14" s="2">
        <v>7</v>
      </c>
      <c r="C14" s="16" t="s">
        <v>554</v>
      </c>
      <c r="D14" s="17" t="s">
        <v>173</v>
      </c>
      <c r="E14" s="18" t="s">
        <v>555</v>
      </c>
      <c r="F14" s="19" t="s">
        <v>556</v>
      </c>
      <c r="G14" s="8"/>
      <c r="H14" s="5" t="str">
        <f t="shared" si="1"/>
        <v/>
      </c>
      <c r="I14" s="4"/>
      <c r="J14" s="142" t="s">
        <v>5</v>
      </c>
      <c r="K14" s="142" t="s">
        <v>6</v>
      </c>
      <c r="L14" s="144" t="s">
        <v>7</v>
      </c>
      <c r="M14" s="53" t="s">
        <v>8</v>
      </c>
      <c r="N14" s="34"/>
      <c r="O14" s="34"/>
      <c r="P14" s="39"/>
      <c r="Q14" s="36" t="str">
        <f t="shared" si="0"/>
        <v>ชาย</v>
      </c>
      <c r="R14" s="36"/>
      <c r="S14" s="38" t="s">
        <v>18</v>
      </c>
      <c r="T14" s="126">
        <f>T11+U11+V11</f>
        <v>0</v>
      </c>
      <c r="U14" s="127"/>
      <c r="V14" s="127"/>
      <c r="W14" s="128">
        <f>W11+X11+Y11</f>
        <v>0</v>
      </c>
      <c r="X14" s="129"/>
      <c r="Y14" s="129"/>
      <c r="Z14" s="130">
        <f>Z11+AA11+AB11+AC11</f>
        <v>0</v>
      </c>
      <c r="AA14" s="130"/>
      <c r="AB14" s="130"/>
      <c r="AC14" s="130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</row>
    <row r="15" spans="1:53" ht="18" customHeight="1" x14ac:dyDescent="0.25">
      <c r="A15" s="36"/>
      <c r="B15" s="2">
        <v>8</v>
      </c>
      <c r="C15" s="16" t="s">
        <v>557</v>
      </c>
      <c r="D15" s="17" t="s">
        <v>173</v>
      </c>
      <c r="E15" s="18" t="s">
        <v>558</v>
      </c>
      <c r="F15" s="19" t="s">
        <v>559</v>
      </c>
      <c r="G15" s="8"/>
      <c r="H15" s="5" t="str">
        <f t="shared" si="1"/>
        <v/>
      </c>
      <c r="I15" s="4"/>
      <c r="J15" s="143"/>
      <c r="K15" s="143"/>
      <c r="L15" s="145"/>
      <c r="M15" s="54" t="s">
        <v>9</v>
      </c>
      <c r="N15" s="34"/>
      <c r="O15" s="34"/>
      <c r="P15" s="39"/>
      <c r="Q15" s="36" t="str">
        <f t="shared" si="0"/>
        <v>ชาย</v>
      </c>
      <c r="R15" s="36"/>
      <c r="S15" s="38" t="s">
        <v>81</v>
      </c>
      <c r="T15" s="117" t="e">
        <f>T12+U12+V12</f>
        <v>#DIV/0!</v>
      </c>
      <c r="U15" s="118"/>
      <c r="V15" s="118"/>
      <c r="W15" s="119" t="e">
        <f>W12+X12+Y12</f>
        <v>#DIV/0!</v>
      </c>
      <c r="X15" s="120"/>
      <c r="Y15" s="120"/>
      <c r="Z15" s="121" t="e">
        <f>Z12+AA12+AB12+AC12</f>
        <v>#DIV/0!</v>
      </c>
      <c r="AA15" s="122"/>
      <c r="AB15" s="122"/>
      <c r="AC15" s="122"/>
      <c r="AD15" s="95"/>
      <c r="AE15" s="36"/>
      <c r="AF15" s="36"/>
      <c r="AG15" s="36"/>
      <c r="AH15" s="36"/>
      <c r="AI15" s="36"/>
      <c r="AJ15" s="36"/>
      <c r="AK15" s="36"/>
      <c r="AL15" s="36"/>
      <c r="AM15" s="36"/>
      <c r="AN15" s="36"/>
    </row>
    <row r="16" spans="1:53" ht="18" customHeight="1" x14ac:dyDescent="0.25">
      <c r="A16" s="36"/>
      <c r="B16" s="2">
        <v>9</v>
      </c>
      <c r="C16" s="16" t="s">
        <v>560</v>
      </c>
      <c r="D16" s="17" t="s">
        <v>173</v>
      </c>
      <c r="E16" s="18" t="s">
        <v>561</v>
      </c>
      <c r="F16" s="19" t="s">
        <v>562</v>
      </c>
      <c r="G16" s="8"/>
      <c r="H16" s="5" t="str">
        <f t="shared" si="1"/>
        <v/>
      </c>
      <c r="I16" s="4"/>
      <c r="J16" s="37">
        <v>4</v>
      </c>
      <c r="K16" s="2">
        <f>T9</f>
        <v>0</v>
      </c>
      <c r="L16" s="38">
        <f>T10</f>
        <v>0</v>
      </c>
      <c r="M16" s="107">
        <f>L18+L17+L16+K16+K17+K18</f>
        <v>0</v>
      </c>
      <c r="N16" s="36"/>
      <c r="O16" s="36"/>
      <c r="P16" s="39"/>
      <c r="Q16" s="36" t="str">
        <f t="shared" si="0"/>
        <v>ชาย</v>
      </c>
      <c r="R16" s="36"/>
      <c r="S16" s="61"/>
      <c r="T16" s="61"/>
      <c r="U16" s="61"/>
      <c r="V16" s="61"/>
      <c r="W16" s="61"/>
      <c r="X16" s="61"/>
      <c r="Y16" s="61"/>
      <c r="Z16" s="61"/>
      <c r="AA16" s="61"/>
      <c r="AB16" s="61"/>
      <c r="AC16" s="61"/>
      <c r="AD16" s="36"/>
      <c r="AE16" s="36"/>
      <c r="AF16" s="36"/>
      <c r="AG16" s="36"/>
      <c r="AH16" s="36"/>
      <c r="AI16" s="36"/>
      <c r="AJ16" s="36"/>
      <c r="AK16" s="36"/>
      <c r="AL16" s="36"/>
      <c r="AM16" s="36"/>
      <c r="AN16" s="36"/>
    </row>
    <row r="17" spans="1:40" ht="18" customHeight="1" x14ac:dyDescent="0.25">
      <c r="A17" s="36"/>
      <c r="B17" s="2">
        <v>10</v>
      </c>
      <c r="C17" s="16" t="s">
        <v>563</v>
      </c>
      <c r="D17" s="17" t="s">
        <v>205</v>
      </c>
      <c r="E17" s="18" t="s">
        <v>189</v>
      </c>
      <c r="F17" s="19" t="s">
        <v>174</v>
      </c>
      <c r="G17" s="8"/>
      <c r="H17" s="5" t="str">
        <f t="shared" si="1"/>
        <v/>
      </c>
      <c r="I17" s="4"/>
      <c r="J17" s="37">
        <v>3.5</v>
      </c>
      <c r="K17" s="2">
        <f>U9</f>
        <v>0</v>
      </c>
      <c r="L17" s="38">
        <f>U10</f>
        <v>0</v>
      </c>
      <c r="M17" s="131"/>
      <c r="N17" s="36"/>
      <c r="O17" s="36"/>
      <c r="P17" s="39"/>
      <c r="Q17" s="36" t="str">
        <f t="shared" si="0"/>
        <v>หญิง</v>
      </c>
      <c r="R17" s="36"/>
      <c r="S17" s="105" t="s">
        <v>82</v>
      </c>
      <c r="T17" s="105"/>
      <c r="U17" s="61"/>
      <c r="V17" s="61"/>
      <c r="W17" s="61"/>
      <c r="X17" s="61"/>
      <c r="Y17" s="61"/>
      <c r="Z17" s="61"/>
      <c r="AA17" s="61"/>
      <c r="AB17" s="61"/>
      <c r="AC17" s="61"/>
      <c r="AD17" s="36"/>
      <c r="AE17" s="36"/>
      <c r="AF17" s="36"/>
      <c r="AG17" s="36"/>
      <c r="AH17" s="36"/>
      <c r="AI17" s="36"/>
      <c r="AJ17" s="36"/>
      <c r="AK17" s="36"/>
      <c r="AL17" s="36"/>
      <c r="AM17" s="36"/>
      <c r="AN17" s="36"/>
    </row>
    <row r="18" spans="1:40" ht="18" customHeight="1" x14ac:dyDescent="0.25">
      <c r="A18" s="36"/>
      <c r="B18" s="2">
        <v>11</v>
      </c>
      <c r="C18" s="16" t="s">
        <v>564</v>
      </c>
      <c r="D18" s="17" t="s">
        <v>205</v>
      </c>
      <c r="E18" s="18" t="s">
        <v>177</v>
      </c>
      <c r="F18" s="19" t="s">
        <v>12</v>
      </c>
      <c r="G18" s="8"/>
      <c r="H18" s="5" t="str">
        <f t="shared" si="1"/>
        <v/>
      </c>
      <c r="I18" s="4"/>
      <c r="J18" s="37">
        <v>3</v>
      </c>
      <c r="K18" s="2">
        <f>V9</f>
        <v>0</v>
      </c>
      <c r="L18" s="38">
        <f>V10</f>
        <v>0</v>
      </c>
      <c r="M18" s="132"/>
      <c r="N18" s="36"/>
      <c r="O18" s="36"/>
      <c r="P18" s="39"/>
      <c r="Q18" s="36" t="str">
        <f t="shared" si="0"/>
        <v>หญิง</v>
      </c>
      <c r="R18" s="36"/>
      <c r="S18" s="108" t="s">
        <v>35</v>
      </c>
      <c r="T18" s="108"/>
      <c r="U18" s="108"/>
      <c r="V18" s="108"/>
      <c r="W18" s="108"/>
      <c r="X18" s="108"/>
      <c r="Y18" s="108"/>
      <c r="Z18" s="108"/>
      <c r="AA18" s="108"/>
      <c r="AB18" s="108"/>
      <c r="AC18" s="108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</row>
    <row r="19" spans="1:40" ht="18" customHeight="1" x14ac:dyDescent="0.25">
      <c r="A19" s="36"/>
      <c r="B19" s="2">
        <v>12</v>
      </c>
      <c r="C19" s="16" t="s">
        <v>565</v>
      </c>
      <c r="D19" s="17" t="s">
        <v>205</v>
      </c>
      <c r="E19" s="18" t="s">
        <v>566</v>
      </c>
      <c r="F19" s="19" t="s">
        <v>567</v>
      </c>
      <c r="G19" s="8"/>
      <c r="H19" s="5" t="str">
        <f t="shared" si="1"/>
        <v/>
      </c>
      <c r="I19" s="4"/>
      <c r="J19" s="40">
        <v>2.5</v>
      </c>
      <c r="K19" s="2">
        <f>W9</f>
        <v>0</v>
      </c>
      <c r="L19" s="38">
        <f>W10</f>
        <v>0</v>
      </c>
      <c r="M19" s="107">
        <f>L22+K22+L21+K20+K19+L19+L20+K21</f>
        <v>0</v>
      </c>
      <c r="N19" s="36"/>
      <c r="O19" s="36"/>
      <c r="P19" s="39"/>
      <c r="Q19" s="36" t="str">
        <f t="shared" si="0"/>
        <v>หญิง</v>
      </c>
      <c r="R19" s="36"/>
      <c r="S19" s="38"/>
      <c r="T19" s="38">
        <v>4</v>
      </c>
      <c r="U19" s="38">
        <v>3.5</v>
      </c>
      <c r="V19" s="38">
        <v>3</v>
      </c>
      <c r="W19" s="38">
        <v>2.5</v>
      </c>
      <c r="X19" s="38">
        <v>2</v>
      </c>
      <c r="Y19" s="38">
        <v>1.5</v>
      </c>
      <c r="Z19" s="38">
        <v>1</v>
      </c>
      <c r="AA19" s="38">
        <v>0</v>
      </c>
      <c r="AB19" s="38" t="s">
        <v>10</v>
      </c>
      <c r="AC19" s="38" t="s">
        <v>15</v>
      </c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</row>
    <row r="20" spans="1:40" ht="18" customHeight="1" x14ac:dyDescent="0.25">
      <c r="A20" s="36"/>
      <c r="B20" s="2">
        <v>13</v>
      </c>
      <c r="C20" s="16" t="s">
        <v>568</v>
      </c>
      <c r="D20" s="17" t="s">
        <v>205</v>
      </c>
      <c r="E20" s="18" t="s">
        <v>569</v>
      </c>
      <c r="F20" s="19" t="s">
        <v>176</v>
      </c>
      <c r="G20" s="8"/>
      <c r="H20" s="5" t="str">
        <f t="shared" si="1"/>
        <v/>
      </c>
      <c r="I20" s="4"/>
      <c r="J20" s="40">
        <v>2</v>
      </c>
      <c r="K20" s="2">
        <f>X9</f>
        <v>0</v>
      </c>
      <c r="L20" s="38">
        <f>X10</f>
        <v>0</v>
      </c>
      <c r="M20" s="131"/>
      <c r="N20" s="36"/>
      <c r="O20" s="36"/>
      <c r="P20" s="39"/>
      <c r="Q20" s="36" t="str">
        <f t="shared" si="0"/>
        <v>หญิง</v>
      </c>
      <c r="R20" s="36"/>
      <c r="S20" s="38" t="s">
        <v>83</v>
      </c>
      <c r="T20" s="38">
        <f>T11</f>
        <v>0</v>
      </c>
      <c r="U20" s="38">
        <f t="shared" ref="U20:AC21" si="3">U11</f>
        <v>0</v>
      </c>
      <c r="V20" s="38">
        <f t="shared" si="3"/>
        <v>0</v>
      </c>
      <c r="W20" s="38">
        <f t="shared" si="3"/>
        <v>0</v>
      </c>
      <c r="X20" s="38">
        <f t="shared" si="3"/>
        <v>0</v>
      </c>
      <c r="Y20" s="38">
        <f t="shared" si="3"/>
        <v>0</v>
      </c>
      <c r="Z20" s="38">
        <f t="shared" si="3"/>
        <v>0</v>
      </c>
      <c r="AA20" s="38">
        <f t="shared" si="3"/>
        <v>0</v>
      </c>
      <c r="AB20" s="38">
        <f t="shared" si="3"/>
        <v>0</v>
      </c>
      <c r="AC20" s="38">
        <f t="shared" si="3"/>
        <v>0</v>
      </c>
      <c r="AD20" s="36"/>
      <c r="AE20" s="36"/>
      <c r="AF20" s="36"/>
      <c r="AG20" s="36"/>
      <c r="AH20" s="36"/>
      <c r="AI20" s="36"/>
      <c r="AJ20" s="36"/>
      <c r="AK20" s="36"/>
      <c r="AL20" s="36"/>
      <c r="AM20" s="36"/>
      <c r="AN20" s="36"/>
    </row>
    <row r="21" spans="1:40" ht="18" customHeight="1" x14ac:dyDescent="0.25">
      <c r="A21" s="36"/>
      <c r="B21" s="2">
        <v>14</v>
      </c>
      <c r="C21" s="16" t="s">
        <v>570</v>
      </c>
      <c r="D21" s="17" t="s">
        <v>205</v>
      </c>
      <c r="E21" s="18" t="s">
        <v>571</v>
      </c>
      <c r="F21" s="19" t="s">
        <v>572</v>
      </c>
      <c r="G21" s="8"/>
      <c r="H21" s="5" t="str">
        <f t="shared" si="1"/>
        <v/>
      </c>
      <c r="I21" s="4"/>
      <c r="J21" s="40">
        <v>1.5</v>
      </c>
      <c r="K21" s="2">
        <f>Y9</f>
        <v>0</v>
      </c>
      <c r="L21" s="38">
        <f>Y10</f>
        <v>0</v>
      </c>
      <c r="M21" s="131"/>
      <c r="N21" s="36"/>
      <c r="O21" s="36"/>
      <c r="P21" s="39"/>
      <c r="Q21" s="36" t="str">
        <f t="shared" si="0"/>
        <v>หญิง</v>
      </c>
      <c r="R21" s="36"/>
      <c r="S21" s="38" t="s">
        <v>81</v>
      </c>
      <c r="T21" s="88" t="e">
        <f>T12</f>
        <v>#DIV/0!</v>
      </c>
      <c r="U21" s="88" t="e">
        <f t="shared" si="3"/>
        <v>#DIV/0!</v>
      </c>
      <c r="V21" s="88" t="e">
        <f t="shared" si="3"/>
        <v>#DIV/0!</v>
      </c>
      <c r="W21" s="88" t="e">
        <f t="shared" si="3"/>
        <v>#DIV/0!</v>
      </c>
      <c r="X21" s="88" t="e">
        <f t="shared" si="3"/>
        <v>#DIV/0!</v>
      </c>
      <c r="Y21" s="88" t="e">
        <f t="shared" si="3"/>
        <v>#DIV/0!</v>
      </c>
      <c r="Z21" s="88" t="e">
        <f t="shared" si="3"/>
        <v>#DIV/0!</v>
      </c>
      <c r="AA21" s="88" t="e">
        <f t="shared" si="3"/>
        <v>#DIV/0!</v>
      </c>
      <c r="AB21" s="88" t="e">
        <f t="shared" si="3"/>
        <v>#DIV/0!</v>
      </c>
      <c r="AC21" s="88" t="e">
        <f t="shared" si="3"/>
        <v>#DIV/0!</v>
      </c>
      <c r="AD21" s="36"/>
      <c r="AE21" s="36"/>
      <c r="AF21" s="36"/>
      <c r="AG21" s="36"/>
      <c r="AH21" s="36"/>
      <c r="AI21" s="36"/>
      <c r="AJ21" s="36"/>
      <c r="AK21" s="36"/>
      <c r="AL21" s="36"/>
      <c r="AM21" s="36"/>
      <c r="AN21" s="36"/>
    </row>
    <row r="22" spans="1:40" ht="18" customHeight="1" x14ac:dyDescent="0.25">
      <c r="A22" s="36"/>
      <c r="B22" s="2">
        <v>15</v>
      </c>
      <c r="C22" s="16" t="s">
        <v>573</v>
      </c>
      <c r="D22" s="17" t="s">
        <v>205</v>
      </c>
      <c r="E22" s="18" t="s">
        <v>574</v>
      </c>
      <c r="F22" s="19" t="s">
        <v>575</v>
      </c>
      <c r="G22" s="8"/>
      <c r="H22" s="5" t="str">
        <f t="shared" si="1"/>
        <v/>
      </c>
      <c r="I22" s="4"/>
      <c r="J22" s="40">
        <v>1</v>
      </c>
      <c r="K22" s="2">
        <f>Z9</f>
        <v>0</v>
      </c>
      <c r="L22" s="38">
        <f>Z10</f>
        <v>0</v>
      </c>
      <c r="M22" s="132"/>
      <c r="N22" s="36"/>
      <c r="O22" s="36"/>
      <c r="P22" s="39"/>
      <c r="Q22" s="36" t="str">
        <f t="shared" si="0"/>
        <v>หญิง</v>
      </c>
      <c r="R22" s="36"/>
      <c r="S22" s="96" t="s">
        <v>84</v>
      </c>
      <c r="T22" s="106" t="e">
        <f>T15</f>
        <v>#DIV/0!</v>
      </c>
      <c r="U22" s="107"/>
      <c r="V22" s="107"/>
      <c r="W22" s="91"/>
      <c r="X22" s="91"/>
      <c r="Y22" s="91"/>
      <c r="Z22" s="91"/>
      <c r="AA22" s="91"/>
      <c r="AB22" s="91"/>
      <c r="AC22" s="91"/>
      <c r="AD22" s="36"/>
      <c r="AE22" s="36"/>
      <c r="AF22" s="36"/>
      <c r="AG22" s="36"/>
      <c r="AH22" s="36"/>
      <c r="AI22" s="36"/>
      <c r="AJ22" s="36"/>
      <c r="AK22" s="36"/>
      <c r="AL22" s="36"/>
      <c r="AM22" s="36"/>
      <c r="AN22" s="36"/>
    </row>
    <row r="23" spans="1:40" ht="18" customHeight="1" x14ac:dyDescent="0.25">
      <c r="A23" s="36"/>
      <c r="B23" s="2">
        <v>16</v>
      </c>
      <c r="C23" s="16" t="s">
        <v>576</v>
      </c>
      <c r="D23" s="17" t="s">
        <v>205</v>
      </c>
      <c r="E23" s="18" t="s">
        <v>577</v>
      </c>
      <c r="F23" s="19" t="s">
        <v>578</v>
      </c>
      <c r="G23" s="8"/>
      <c r="H23" s="5" t="str">
        <f t="shared" si="1"/>
        <v/>
      </c>
      <c r="I23" s="4"/>
      <c r="J23" s="40">
        <v>0</v>
      </c>
      <c r="K23" s="2">
        <f>AA9</f>
        <v>0</v>
      </c>
      <c r="L23" s="38">
        <f>AA10</f>
        <v>0</v>
      </c>
      <c r="M23" s="107">
        <f>L25+K24+K23+L23+L24+K25</f>
        <v>0</v>
      </c>
      <c r="N23" s="36"/>
      <c r="O23" s="36"/>
      <c r="P23" s="39"/>
      <c r="Q23" s="36" t="str">
        <f t="shared" si="0"/>
        <v>หญิง</v>
      </c>
      <c r="R23" s="36"/>
      <c r="S23" s="109" t="s">
        <v>32</v>
      </c>
      <c r="T23" s="109"/>
      <c r="U23" s="110" t="e">
        <f>AF10</f>
        <v>#DIV/0!</v>
      </c>
      <c r="V23" s="111"/>
      <c r="W23" s="114" t="s">
        <v>85</v>
      </c>
      <c r="X23" s="115"/>
      <c r="Y23" s="116"/>
      <c r="Z23" s="112" t="e">
        <f>AF9</f>
        <v>#DIV/0!</v>
      </c>
      <c r="AA23" s="113"/>
      <c r="AB23" s="113"/>
      <c r="AC23" s="113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</row>
    <row r="24" spans="1:40" ht="18" customHeight="1" x14ac:dyDescent="0.25">
      <c r="A24" s="36"/>
      <c r="B24" s="2">
        <v>17</v>
      </c>
      <c r="C24" s="16" t="s">
        <v>579</v>
      </c>
      <c r="D24" s="17" t="s">
        <v>205</v>
      </c>
      <c r="E24" s="18" t="s">
        <v>580</v>
      </c>
      <c r="F24" s="19" t="s">
        <v>195</v>
      </c>
      <c r="G24" s="8"/>
      <c r="H24" s="5" t="str">
        <f t="shared" si="1"/>
        <v/>
      </c>
      <c r="I24" s="4"/>
      <c r="J24" s="37" t="s">
        <v>10</v>
      </c>
      <c r="K24" s="2">
        <f>AB9</f>
        <v>0</v>
      </c>
      <c r="L24" s="38">
        <f>AB10</f>
        <v>0</v>
      </c>
      <c r="M24" s="131"/>
      <c r="N24" s="36"/>
      <c r="O24" s="36"/>
      <c r="P24" s="39"/>
      <c r="Q24" s="36" t="str">
        <f t="shared" si="0"/>
        <v>หญิง</v>
      </c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6"/>
      <c r="AL24" s="36"/>
      <c r="AM24" s="36"/>
      <c r="AN24" s="36"/>
    </row>
    <row r="25" spans="1:40" ht="18" customHeight="1" x14ac:dyDescent="0.25">
      <c r="A25" s="36"/>
      <c r="B25" s="2">
        <v>18</v>
      </c>
      <c r="C25" s="16" t="s">
        <v>581</v>
      </c>
      <c r="D25" s="17" t="s">
        <v>205</v>
      </c>
      <c r="E25" s="18" t="s">
        <v>582</v>
      </c>
      <c r="F25" s="19" t="s">
        <v>583</v>
      </c>
      <c r="G25" s="8"/>
      <c r="H25" s="5" t="str">
        <f t="shared" si="1"/>
        <v/>
      </c>
      <c r="I25" s="4"/>
      <c r="J25" s="37" t="s">
        <v>11</v>
      </c>
      <c r="K25" s="2">
        <f>AC9</f>
        <v>0</v>
      </c>
      <c r="L25" s="38">
        <f>AC10</f>
        <v>0</v>
      </c>
      <c r="M25" s="132"/>
      <c r="N25" s="36"/>
      <c r="O25" s="36"/>
      <c r="P25" s="39"/>
      <c r="Q25" s="36" t="str">
        <f t="shared" si="0"/>
        <v>หญิง</v>
      </c>
      <c r="R25" s="36"/>
      <c r="S25" s="46" t="s">
        <v>95</v>
      </c>
      <c r="T25" s="46" t="s">
        <v>153</v>
      </c>
      <c r="U25" s="46" t="s">
        <v>81</v>
      </c>
      <c r="V25" s="46" t="s">
        <v>154</v>
      </c>
      <c r="W25" s="46" t="s">
        <v>81</v>
      </c>
      <c r="X25" s="46" t="s">
        <v>14</v>
      </c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</row>
    <row r="26" spans="1:40" ht="18" customHeight="1" x14ac:dyDescent="0.25">
      <c r="A26" s="36"/>
      <c r="B26" s="2">
        <v>19</v>
      </c>
      <c r="C26" s="16" t="s">
        <v>584</v>
      </c>
      <c r="D26" s="17" t="s">
        <v>205</v>
      </c>
      <c r="E26" s="18" t="s">
        <v>585</v>
      </c>
      <c r="F26" s="19" t="s">
        <v>505</v>
      </c>
      <c r="G26" s="8"/>
      <c r="H26" s="5" t="str">
        <f t="shared" si="1"/>
        <v/>
      </c>
      <c r="I26" s="4"/>
      <c r="J26" s="37" t="s">
        <v>162</v>
      </c>
      <c r="K26" s="2">
        <f>T26</f>
        <v>0</v>
      </c>
      <c r="L26" s="41">
        <f>T27</f>
        <v>0</v>
      </c>
      <c r="M26" s="2">
        <f>T28</f>
        <v>0</v>
      </c>
      <c r="N26" s="36"/>
      <c r="O26" s="36"/>
      <c r="P26" s="39"/>
      <c r="Q26" s="36" t="str">
        <f t="shared" si="0"/>
        <v>หญิง</v>
      </c>
      <c r="R26" s="36"/>
      <c r="S26" s="2" t="s">
        <v>6</v>
      </c>
      <c r="T26" s="2">
        <f>COUNTIFS($Q$8:$Q$59,"ชาย",$H$8:$H$59,"ผ")</f>
        <v>0</v>
      </c>
      <c r="U26" s="2" t="e">
        <f>(T26*100)/X26</f>
        <v>#DIV/0!</v>
      </c>
      <c r="V26" s="2">
        <f>COUNTIFS($Q$8:$Q$59,"ชาย",$H$8:$H$59,"มผ")</f>
        <v>0</v>
      </c>
      <c r="W26" s="2" t="e">
        <f>(V26*100)/X26</f>
        <v>#DIV/0!</v>
      </c>
      <c r="X26" s="2">
        <f>T26+V26</f>
        <v>0</v>
      </c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  <c r="AM26" s="36"/>
      <c r="AN26" s="36"/>
    </row>
    <row r="27" spans="1:40" ht="18" customHeight="1" x14ac:dyDescent="0.25">
      <c r="A27" s="36"/>
      <c r="B27" s="2">
        <v>20</v>
      </c>
      <c r="C27" s="16" t="s">
        <v>586</v>
      </c>
      <c r="D27" s="17" t="s">
        <v>205</v>
      </c>
      <c r="E27" s="18" t="s">
        <v>587</v>
      </c>
      <c r="F27" s="19" t="s">
        <v>588</v>
      </c>
      <c r="G27" s="8"/>
      <c r="H27" s="5" t="str">
        <f t="shared" si="1"/>
        <v/>
      </c>
      <c r="I27" s="4"/>
      <c r="J27" s="37" t="s">
        <v>161</v>
      </c>
      <c r="K27" s="2">
        <f>V26</f>
        <v>0</v>
      </c>
      <c r="L27" s="41">
        <f>V27</f>
        <v>0</v>
      </c>
      <c r="M27" s="2">
        <f>V28</f>
        <v>0</v>
      </c>
      <c r="N27" s="36"/>
      <c r="O27" s="36"/>
      <c r="P27" s="39"/>
      <c r="Q27" s="36" t="str">
        <f t="shared" si="0"/>
        <v>หญิง</v>
      </c>
      <c r="R27" s="36"/>
      <c r="S27" s="2" t="s">
        <v>7</v>
      </c>
      <c r="T27" s="2">
        <f>COUNTIFS($Q$8:$Q$59,"หญิง",$H$8:$H$59,"ผ")</f>
        <v>0</v>
      </c>
      <c r="U27" s="2" t="e">
        <f>(T27*100)/X27</f>
        <v>#DIV/0!</v>
      </c>
      <c r="V27" s="2">
        <f>COUNTIFS($Q$8:$Q$59,"หญิง",$H$8:$H$59,"มผ")</f>
        <v>0</v>
      </c>
      <c r="W27" s="2" t="e">
        <f>(V27*100)/X27</f>
        <v>#DIV/0!</v>
      </c>
      <c r="X27" s="2">
        <f>T27+V27</f>
        <v>0</v>
      </c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  <c r="AM27" s="36"/>
      <c r="AN27" s="36"/>
    </row>
    <row r="28" spans="1:40" ht="18" customHeight="1" x14ac:dyDescent="0.25">
      <c r="A28" s="36"/>
      <c r="B28" s="2">
        <v>21</v>
      </c>
      <c r="C28" s="16" t="s">
        <v>589</v>
      </c>
      <c r="D28" s="17" t="s">
        <v>205</v>
      </c>
      <c r="E28" s="18" t="s">
        <v>590</v>
      </c>
      <c r="F28" s="19" t="s">
        <v>591</v>
      </c>
      <c r="G28" s="8"/>
      <c r="H28" s="5" t="str">
        <f t="shared" si="1"/>
        <v/>
      </c>
      <c r="I28" s="4"/>
      <c r="J28" s="35"/>
      <c r="L28" s="35"/>
      <c r="M28" s="36"/>
      <c r="N28" s="36"/>
      <c r="O28" s="36"/>
      <c r="P28" s="39"/>
      <c r="Q28" s="36" t="str">
        <f t="shared" si="0"/>
        <v>หญิง</v>
      </c>
      <c r="R28" s="36"/>
      <c r="S28" s="2" t="s">
        <v>14</v>
      </c>
      <c r="T28" s="2">
        <f>SUM(T26:T27)</f>
        <v>0</v>
      </c>
      <c r="U28" s="2" t="e">
        <f>(T28*100)/X28</f>
        <v>#DIV/0!</v>
      </c>
      <c r="V28" s="2">
        <f>SUM(V26:V27)</f>
        <v>0</v>
      </c>
      <c r="W28" s="2" t="e">
        <f>(V28*100)/X28</f>
        <v>#DIV/0!</v>
      </c>
      <c r="X28" s="2">
        <f>T28+V28</f>
        <v>0</v>
      </c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AI28" s="36"/>
      <c r="AJ28" s="36"/>
      <c r="AK28" s="36"/>
      <c r="AL28" s="36"/>
      <c r="AM28" s="36"/>
      <c r="AN28" s="36"/>
    </row>
    <row r="29" spans="1:40" ht="18" customHeight="1" x14ac:dyDescent="0.25">
      <c r="A29" s="36"/>
      <c r="B29" s="2">
        <v>22</v>
      </c>
      <c r="C29" s="16" t="s">
        <v>592</v>
      </c>
      <c r="D29" s="17" t="s">
        <v>205</v>
      </c>
      <c r="E29" s="18" t="s">
        <v>593</v>
      </c>
      <c r="F29" s="19" t="s">
        <v>594</v>
      </c>
      <c r="G29" s="8"/>
      <c r="H29" s="5" t="str">
        <f t="shared" si="1"/>
        <v/>
      </c>
      <c r="I29" s="4"/>
      <c r="J29" s="35"/>
      <c r="K29" s="4"/>
      <c r="L29" s="35"/>
      <c r="M29" s="36"/>
      <c r="N29" s="36"/>
      <c r="O29" s="36"/>
      <c r="P29" s="39"/>
      <c r="Q29" s="36" t="str">
        <f t="shared" si="0"/>
        <v>หญิง</v>
      </c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36"/>
      <c r="AH29" s="36"/>
      <c r="AI29" s="36"/>
      <c r="AJ29" s="36"/>
      <c r="AK29" s="36"/>
      <c r="AL29" s="36"/>
      <c r="AM29" s="36"/>
      <c r="AN29" s="36"/>
    </row>
    <row r="30" spans="1:40" ht="18" customHeight="1" x14ac:dyDescent="0.25">
      <c r="A30" s="36"/>
      <c r="B30" s="2">
        <v>23</v>
      </c>
      <c r="C30" s="16" t="s">
        <v>595</v>
      </c>
      <c r="D30" s="17" t="s">
        <v>205</v>
      </c>
      <c r="E30" s="18" t="s">
        <v>596</v>
      </c>
      <c r="F30" s="19" t="s">
        <v>87</v>
      </c>
      <c r="G30" s="8"/>
      <c r="H30" s="5" t="str">
        <f t="shared" si="1"/>
        <v/>
      </c>
      <c r="I30" s="4"/>
      <c r="J30" s="35"/>
      <c r="K30" s="7" t="str">
        <f>กรอกข้อมูล!C5</f>
        <v>(นางสาวศันสนีย์  สว่างจันทร์)</v>
      </c>
      <c r="L30" s="35"/>
      <c r="M30" s="36"/>
      <c r="N30" s="36"/>
      <c r="O30" s="36"/>
      <c r="P30" s="39"/>
      <c r="Q30" s="36" t="str">
        <f t="shared" si="0"/>
        <v>หญิง</v>
      </c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36"/>
      <c r="AH30" s="36"/>
      <c r="AI30" s="36"/>
      <c r="AJ30" s="36"/>
      <c r="AK30" s="36"/>
      <c r="AL30" s="36"/>
      <c r="AM30" s="36"/>
      <c r="AN30" s="36"/>
    </row>
    <row r="31" spans="1:40" ht="18" customHeight="1" x14ac:dyDescent="0.25">
      <c r="A31" s="36"/>
      <c r="B31" s="2">
        <v>24</v>
      </c>
      <c r="C31" s="16" t="s">
        <v>597</v>
      </c>
      <c r="D31" s="17" t="s">
        <v>205</v>
      </c>
      <c r="E31" s="18" t="s">
        <v>598</v>
      </c>
      <c r="F31" s="19" t="s">
        <v>152</v>
      </c>
      <c r="G31" s="8"/>
      <c r="H31" s="5" t="str">
        <f t="shared" si="1"/>
        <v/>
      </c>
      <c r="I31" s="4"/>
      <c r="J31" s="35"/>
      <c r="K31" s="4"/>
      <c r="L31" s="35"/>
      <c r="M31" s="36"/>
      <c r="N31" s="36"/>
      <c r="O31" s="36"/>
      <c r="P31" s="39"/>
      <c r="Q31" s="36" t="str">
        <f t="shared" si="0"/>
        <v>หญิง</v>
      </c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G31" s="36"/>
      <c r="AH31" s="36"/>
      <c r="AI31" s="36"/>
      <c r="AJ31" s="36"/>
      <c r="AK31" s="36"/>
      <c r="AL31" s="36"/>
      <c r="AM31" s="36"/>
      <c r="AN31" s="36"/>
    </row>
    <row r="32" spans="1:40" ht="18" customHeight="1" x14ac:dyDescent="0.25">
      <c r="A32" s="36"/>
      <c r="B32" s="2">
        <v>25</v>
      </c>
      <c r="C32" s="16" t="s">
        <v>599</v>
      </c>
      <c r="D32" s="17" t="s">
        <v>205</v>
      </c>
      <c r="E32" s="18" t="s">
        <v>600</v>
      </c>
      <c r="F32" s="19" t="s">
        <v>601</v>
      </c>
      <c r="G32" s="8"/>
      <c r="H32" s="5" t="str">
        <f t="shared" si="1"/>
        <v/>
      </c>
      <c r="I32" s="4"/>
      <c r="J32" s="35"/>
      <c r="K32" s="4"/>
      <c r="L32" s="35"/>
      <c r="M32" s="36"/>
      <c r="N32" s="36"/>
      <c r="O32" s="36"/>
      <c r="P32" s="39"/>
      <c r="Q32" s="36" t="str">
        <f t="shared" si="0"/>
        <v>หญิง</v>
      </c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36"/>
      <c r="AI32" s="36"/>
      <c r="AJ32" s="36"/>
      <c r="AK32" s="36"/>
      <c r="AL32" s="36"/>
      <c r="AM32" s="36"/>
      <c r="AN32" s="36"/>
    </row>
    <row r="33" spans="1:40" ht="18" customHeight="1" x14ac:dyDescent="0.25">
      <c r="A33" s="36"/>
      <c r="B33" s="2">
        <v>26</v>
      </c>
      <c r="C33" s="16" t="s">
        <v>602</v>
      </c>
      <c r="D33" s="17" t="s">
        <v>205</v>
      </c>
      <c r="E33" s="18" t="s">
        <v>534</v>
      </c>
      <c r="F33" s="19" t="s">
        <v>603</v>
      </c>
      <c r="G33" s="8"/>
      <c r="H33" s="5" t="str">
        <f t="shared" si="1"/>
        <v/>
      </c>
      <c r="I33" s="4"/>
      <c r="J33" s="35"/>
      <c r="K33" s="4"/>
      <c r="L33" s="35"/>
      <c r="M33" s="36"/>
      <c r="N33" s="36"/>
      <c r="O33" s="36"/>
      <c r="P33" s="39"/>
      <c r="Q33" s="36" t="str">
        <f t="shared" si="0"/>
        <v>หญิง</v>
      </c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36"/>
      <c r="AH33" s="36"/>
      <c r="AI33" s="36"/>
      <c r="AJ33" s="36"/>
      <c r="AK33" s="36"/>
      <c r="AL33" s="36"/>
      <c r="AM33" s="36"/>
      <c r="AN33" s="36"/>
    </row>
    <row r="34" spans="1:40" ht="18" customHeight="1" x14ac:dyDescent="0.25">
      <c r="A34" s="36"/>
      <c r="B34" s="2">
        <v>27</v>
      </c>
      <c r="C34" s="16" t="s">
        <v>604</v>
      </c>
      <c r="D34" s="17" t="s">
        <v>205</v>
      </c>
      <c r="E34" s="18" t="s">
        <v>605</v>
      </c>
      <c r="F34" s="19" t="s">
        <v>606</v>
      </c>
      <c r="G34" s="8"/>
      <c r="H34" s="5" t="str">
        <f t="shared" si="1"/>
        <v/>
      </c>
      <c r="I34" s="35"/>
      <c r="J34" s="35"/>
      <c r="K34" s="35"/>
      <c r="L34" s="35"/>
      <c r="M34" s="36"/>
      <c r="N34" s="36"/>
      <c r="O34" s="36"/>
      <c r="P34" s="39"/>
      <c r="Q34" s="36" t="str">
        <f t="shared" si="0"/>
        <v>หญิง</v>
      </c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6"/>
      <c r="AL34" s="36"/>
      <c r="AM34" s="36"/>
      <c r="AN34" s="36"/>
    </row>
    <row r="35" spans="1:40" ht="18" customHeight="1" x14ac:dyDescent="0.25">
      <c r="A35" s="36"/>
      <c r="B35" s="2">
        <v>28</v>
      </c>
      <c r="C35" s="16" t="s">
        <v>607</v>
      </c>
      <c r="D35" s="17" t="s">
        <v>205</v>
      </c>
      <c r="E35" s="18" t="s">
        <v>608</v>
      </c>
      <c r="F35" s="19" t="s">
        <v>609</v>
      </c>
      <c r="G35" s="8"/>
      <c r="H35" s="5" t="str">
        <f t="shared" si="1"/>
        <v/>
      </c>
      <c r="I35" s="35"/>
      <c r="J35" s="35"/>
      <c r="K35" s="35"/>
      <c r="L35" s="35"/>
      <c r="M35" s="36"/>
      <c r="N35" s="36"/>
      <c r="O35" s="36"/>
      <c r="P35" s="39"/>
      <c r="Q35" s="36" t="str">
        <f t="shared" si="0"/>
        <v>หญิง</v>
      </c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36"/>
      <c r="AH35" s="36"/>
      <c r="AI35" s="36"/>
      <c r="AJ35" s="36"/>
      <c r="AK35" s="36"/>
      <c r="AL35" s="36"/>
      <c r="AM35" s="36"/>
      <c r="AN35" s="36"/>
    </row>
    <row r="36" spans="1:40" ht="18" customHeight="1" x14ac:dyDescent="0.25">
      <c r="A36" s="36"/>
      <c r="B36" s="2">
        <v>29</v>
      </c>
      <c r="C36" s="16" t="s">
        <v>610</v>
      </c>
      <c r="D36" s="17" t="s">
        <v>205</v>
      </c>
      <c r="E36" s="18" t="s">
        <v>611</v>
      </c>
      <c r="F36" s="19" t="s">
        <v>612</v>
      </c>
      <c r="G36" s="8"/>
      <c r="H36" s="5" t="str">
        <f t="shared" si="1"/>
        <v/>
      </c>
      <c r="I36" s="35"/>
      <c r="J36" s="35"/>
      <c r="K36" s="35"/>
      <c r="L36" s="35"/>
      <c r="M36" s="36"/>
      <c r="N36" s="36"/>
      <c r="O36" s="36"/>
      <c r="P36" s="39"/>
      <c r="Q36" s="36" t="str">
        <f t="shared" si="0"/>
        <v>หญิง</v>
      </c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36"/>
      <c r="AK36" s="36"/>
      <c r="AL36" s="36"/>
      <c r="AM36" s="36"/>
      <c r="AN36" s="36"/>
    </row>
    <row r="37" spans="1:40" ht="18" customHeight="1" x14ac:dyDescent="0.25">
      <c r="A37" s="36"/>
      <c r="B37" s="2">
        <v>30</v>
      </c>
      <c r="C37" s="20">
        <v>10335</v>
      </c>
      <c r="D37" s="17" t="s">
        <v>205</v>
      </c>
      <c r="E37" s="21" t="s">
        <v>613</v>
      </c>
      <c r="F37" s="22" t="s">
        <v>246</v>
      </c>
      <c r="G37" s="8"/>
      <c r="H37" s="5" t="str">
        <f t="shared" si="1"/>
        <v/>
      </c>
      <c r="I37" s="35"/>
      <c r="J37" s="35"/>
      <c r="K37" s="35"/>
      <c r="L37" s="35"/>
      <c r="M37" s="36"/>
      <c r="N37" s="36"/>
      <c r="O37" s="36"/>
      <c r="P37" s="39"/>
      <c r="Q37" s="36" t="str">
        <f t="shared" si="0"/>
        <v>หญิง</v>
      </c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  <c r="AJ37" s="36"/>
      <c r="AK37" s="36"/>
      <c r="AL37" s="36"/>
      <c r="AM37" s="36"/>
      <c r="AN37" s="36"/>
    </row>
    <row r="38" spans="1:40" ht="18" customHeight="1" x14ac:dyDescent="0.25">
      <c r="A38" s="36"/>
      <c r="B38" s="2">
        <v>31</v>
      </c>
      <c r="C38" s="16">
        <v>10336</v>
      </c>
      <c r="D38" s="17" t="s">
        <v>205</v>
      </c>
      <c r="E38" s="18" t="s">
        <v>614</v>
      </c>
      <c r="F38" s="19" t="s">
        <v>615</v>
      </c>
      <c r="G38" s="8"/>
      <c r="H38" s="5" t="str">
        <f t="shared" si="1"/>
        <v/>
      </c>
      <c r="I38" s="36"/>
      <c r="J38" s="36"/>
      <c r="K38" s="36"/>
      <c r="L38" s="36"/>
      <c r="M38" s="36"/>
      <c r="N38" s="36"/>
      <c r="O38" s="36"/>
      <c r="P38" s="39"/>
      <c r="Q38" s="36" t="str">
        <f t="shared" si="0"/>
        <v>หญิง</v>
      </c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  <c r="AJ38" s="36"/>
      <c r="AK38" s="36"/>
      <c r="AL38" s="36"/>
      <c r="AM38" s="36"/>
      <c r="AN38" s="36"/>
    </row>
    <row r="39" spans="1:40" ht="18" customHeight="1" x14ac:dyDescent="0.25">
      <c r="A39" s="36"/>
      <c r="B39" s="2">
        <v>32</v>
      </c>
      <c r="C39" s="20">
        <v>10337</v>
      </c>
      <c r="D39" s="17" t="s">
        <v>205</v>
      </c>
      <c r="E39" s="21" t="s">
        <v>616</v>
      </c>
      <c r="F39" s="22" t="s">
        <v>617</v>
      </c>
      <c r="G39" s="8"/>
      <c r="H39" s="5" t="str">
        <f t="shared" si="1"/>
        <v/>
      </c>
      <c r="I39" s="36"/>
      <c r="J39" s="36"/>
      <c r="K39" s="36"/>
      <c r="L39" s="36"/>
      <c r="M39" s="36"/>
      <c r="N39" s="36"/>
      <c r="O39" s="36"/>
      <c r="P39" s="39"/>
      <c r="Q39" s="36" t="str">
        <f t="shared" si="0"/>
        <v>หญิง</v>
      </c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/>
      <c r="AJ39" s="36"/>
      <c r="AK39" s="36"/>
      <c r="AL39" s="36"/>
      <c r="AM39" s="36"/>
      <c r="AN39" s="36"/>
    </row>
    <row r="40" spans="1:40" ht="16.5" customHeight="1" x14ac:dyDescent="0.25">
      <c r="A40" s="36"/>
      <c r="B40" s="2">
        <v>33</v>
      </c>
      <c r="C40" s="16">
        <v>10338</v>
      </c>
      <c r="D40" s="17" t="s">
        <v>205</v>
      </c>
      <c r="E40" s="18" t="s">
        <v>86</v>
      </c>
      <c r="F40" s="19" t="s">
        <v>588</v>
      </c>
      <c r="G40" s="8"/>
      <c r="H40" s="5" t="str">
        <f t="shared" si="1"/>
        <v/>
      </c>
      <c r="I40" s="36"/>
      <c r="J40" s="36"/>
      <c r="K40" s="36"/>
      <c r="L40" s="36"/>
      <c r="M40" s="36"/>
      <c r="N40" s="36"/>
      <c r="O40" s="36"/>
      <c r="P40" s="39"/>
      <c r="Q40" s="36" t="str">
        <f t="shared" si="0"/>
        <v>หญิง</v>
      </c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  <c r="AJ40" s="36"/>
      <c r="AK40" s="36"/>
      <c r="AL40" s="36"/>
      <c r="AM40" s="36"/>
      <c r="AN40" s="36"/>
    </row>
    <row r="41" spans="1:40" ht="16.5" customHeight="1" x14ac:dyDescent="0.25">
      <c r="A41" s="36"/>
      <c r="B41" s="2">
        <v>34</v>
      </c>
      <c r="C41" s="20">
        <v>10339</v>
      </c>
      <c r="D41" s="17" t="s">
        <v>205</v>
      </c>
      <c r="E41" s="21" t="s">
        <v>618</v>
      </c>
      <c r="F41" s="22" t="s">
        <v>619</v>
      </c>
      <c r="G41" s="8"/>
      <c r="H41" s="5" t="str">
        <f t="shared" si="1"/>
        <v/>
      </c>
      <c r="I41" s="36"/>
      <c r="J41" s="36"/>
      <c r="K41" s="36"/>
      <c r="L41" s="36"/>
      <c r="M41" s="36"/>
      <c r="N41" s="36"/>
      <c r="O41" s="36"/>
      <c r="P41" s="39"/>
      <c r="Q41" s="36" t="str">
        <f t="shared" si="0"/>
        <v>หญิง</v>
      </c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  <c r="AJ41" s="36"/>
      <c r="AK41" s="36"/>
      <c r="AL41" s="36"/>
      <c r="AM41" s="36"/>
      <c r="AN41" s="36"/>
    </row>
    <row r="42" spans="1:40" ht="16.5" customHeight="1" x14ac:dyDescent="0.25">
      <c r="A42" s="36"/>
      <c r="B42" s="2">
        <v>35</v>
      </c>
      <c r="C42" s="16">
        <v>10340</v>
      </c>
      <c r="D42" s="17" t="s">
        <v>205</v>
      </c>
      <c r="E42" s="18" t="s">
        <v>620</v>
      </c>
      <c r="F42" s="19" t="s">
        <v>621</v>
      </c>
      <c r="G42" s="8"/>
      <c r="H42" s="5" t="str">
        <f t="shared" si="1"/>
        <v/>
      </c>
      <c r="I42" s="36"/>
      <c r="J42" s="36"/>
      <c r="K42" s="36"/>
      <c r="L42" s="36"/>
      <c r="M42" s="36"/>
      <c r="N42" s="36"/>
      <c r="O42" s="36"/>
      <c r="P42" s="39"/>
      <c r="Q42" s="36" t="str">
        <f t="shared" si="0"/>
        <v>หญิง</v>
      </c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6"/>
      <c r="AI42" s="36"/>
      <c r="AJ42" s="36"/>
      <c r="AK42" s="36"/>
      <c r="AL42" s="36"/>
      <c r="AM42" s="36"/>
      <c r="AN42" s="36"/>
    </row>
    <row r="43" spans="1:40" ht="16.5" customHeight="1" x14ac:dyDescent="0.25">
      <c r="A43" s="36"/>
      <c r="B43" s="2">
        <v>36</v>
      </c>
      <c r="C43" s="20">
        <v>10341</v>
      </c>
      <c r="D43" s="17" t="s">
        <v>205</v>
      </c>
      <c r="E43" s="21" t="s">
        <v>622</v>
      </c>
      <c r="F43" s="22" t="s">
        <v>623</v>
      </c>
      <c r="G43" s="8"/>
      <c r="H43" s="5" t="str">
        <f t="shared" si="1"/>
        <v/>
      </c>
      <c r="I43" s="36"/>
      <c r="J43" s="36"/>
      <c r="K43" s="36"/>
      <c r="L43" s="36"/>
      <c r="M43" s="36"/>
      <c r="N43" s="36"/>
      <c r="O43" s="36"/>
      <c r="P43" s="39"/>
      <c r="Q43" s="36" t="str">
        <f t="shared" si="0"/>
        <v>หญิง</v>
      </c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6"/>
      <c r="AI43" s="36"/>
      <c r="AJ43" s="36"/>
      <c r="AK43" s="36"/>
      <c r="AL43" s="36"/>
      <c r="AM43" s="36"/>
      <c r="AN43" s="36"/>
    </row>
    <row r="44" spans="1:40" ht="16.5" customHeight="1" x14ac:dyDescent="0.25">
      <c r="A44" s="36"/>
      <c r="B44" s="2">
        <v>37</v>
      </c>
      <c r="C44" s="16">
        <v>10342</v>
      </c>
      <c r="D44" s="17" t="s">
        <v>205</v>
      </c>
      <c r="E44" s="18" t="s">
        <v>624</v>
      </c>
      <c r="F44" s="19" t="s">
        <v>623</v>
      </c>
      <c r="G44" s="8"/>
      <c r="H44" s="5" t="str">
        <f t="shared" si="1"/>
        <v/>
      </c>
      <c r="I44" s="36"/>
      <c r="J44" s="36"/>
      <c r="K44" s="36"/>
      <c r="L44" s="36"/>
      <c r="M44" s="36"/>
      <c r="N44" s="36"/>
      <c r="O44" s="36"/>
      <c r="P44" s="39"/>
      <c r="Q44" s="36" t="str">
        <f t="shared" si="0"/>
        <v>หญิง</v>
      </c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6"/>
      <c r="AI44" s="36"/>
      <c r="AJ44" s="36"/>
      <c r="AK44" s="36"/>
      <c r="AL44" s="36"/>
      <c r="AM44" s="36"/>
      <c r="AN44" s="36"/>
    </row>
    <row r="45" spans="1:40" ht="16.5" customHeight="1" x14ac:dyDescent="0.25">
      <c r="A45" s="36"/>
      <c r="B45" s="2">
        <v>38</v>
      </c>
      <c r="C45" s="20">
        <v>10343</v>
      </c>
      <c r="D45" s="17" t="s">
        <v>205</v>
      </c>
      <c r="E45" s="21" t="s">
        <v>625</v>
      </c>
      <c r="F45" s="22" t="s">
        <v>626</v>
      </c>
      <c r="G45" s="8"/>
      <c r="H45" s="5" t="str">
        <f t="shared" si="1"/>
        <v/>
      </c>
      <c r="I45" s="36"/>
      <c r="J45" s="36"/>
      <c r="K45" s="36"/>
      <c r="L45" s="36"/>
      <c r="M45" s="36"/>
      <c r="N45" s="36"/>
      <c r="O45" s="36"/>
      <c r="P45" s="39"/>
      <c r="Q45" s="36" t="str">
        <f t="shared" si="0"/>
        <v>หญิง</v>
      </c>
      <c r="R45" s="36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36"/>
      <c r="AH45" s="36"/>
      <c r="AI45" s="36"/>
      <c r="AJ45" s="36"/>
      <c r="AK45" s="36"/>
      <c r="AL45" s="36"/>
      <c r="AM45" s="36"/>
      <c r="AN45" s="36"/>
    </row>
    <row r="46" spans="1:40" ht="16.5" customHeight="1" x14ac:dyDescent="0.25">
      <c r="A46" s="36"/>
      <c r="B46" s="2">
        <v>39</v>
      </c>
      <c r="C46" s="20">
        <v>10344</v>
      </c>
      <c r="D46" s="17" t="s">
        <v>205</v>
      </c>
      <c r="E46" s="21" t="s">
        <v>627</v>
      </c>
      <c r="F46" s="22" t="s">
        <v>628</v>
      </c>
      <c r="G46" s="8"/>
      <c r="H46" s="5" t="str">
        <f t="shared" si="1"/>
        <v/>
      </c>
      <c r="I46" s="36"/>
      <c r="J46" s="36"/>
      <c r="K46" s="36"/>
      <c r="L46" s="36"/>
      <c r="M46" s="36"/>
      <c r="N46" s="36"/>
      <c r="O46" s="36"/>
      <c r="P46" s="39"/>
      <c r="Q46" s="36" t="str">
        <f t="shared" si="0"/>
        <v>หญิง</v>
      </c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36"/>
      <c r="AH46" s="36"/>
      <c r="AI46" s="36"/>
      <c r="AJ46" s="36"/>
      <c r="AK46" s="36"/>
      <c r="AL46" s="36"/>
      <c r="AM46" s="36"/>
      <c r="AN46" s="36"/>
    </row>
    <row r="47" spans="1:40" ht="16.5" customHeight="1" x14ac:dyDescent="0.25">
      <c r="A47" s="36"/>
      <c r="B47" s="2">
        <v>40</v>
      </c>
      <c r="C47" s="20">
        <v>10345</v>
      </c>
      <c r="D47" s="17" t="s">
        <v>205</v>
      </c>
      <c r="E47" s="21" t="s">
        <v>629</v>
      </c>
      <c r="F47" s="22" t="s">
        <v>142</v>
      </c>
      <c r="G47" s="8"/>
      <c r="H47" s="5" t="str">
        <f t="shared" si="1"/>
        <v/>
      </c>
      <c r="I47" s="36"/>
      <c r="J47" s="36"/>
      <c r="K47" s="36"/>
      <c r="L47" s="36"/>
      <c r="M47" s="36"/>
      <c r="N47" s="36"/>
      <c r="O47" s="36"/>
      <c r="P47" s="39"/>
      <c r="Q47" s="36" t="str">
        <f t="shared" si="0"/>
        <v>หญิง</v>
      </c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36"/>
      <c r="AJ47" s="36"/>
      <c r="AK47" s="36"/>
      <c r="AL47" s="36"/>
      <c r="AM47" s="36"/>
      <c r="AN47" s="36"/>
    </row>
    <row r="48" spans="1:40" ht="16.5" customHeight="1" x14ac:dyDescent="0.25">
      <c r="A48" s="36"/>
      <c r="B48" s="2">
        <v>41</v>
      </c>
      <c r="C48" s="20">
        <v>10346</v>
      </c>
      <c r="D48" s="17" t="s">
        <v>205</v>
      </c>
      <c r="E48" s="21" t="s">
        <v>630</v>
      </c>
      <c r="F48" s="22" t="s">
        <v>631</v>
      </c>
      <c r="G48" s="8"/>
      <c r="H48" s="5" t="str">
        <f t="shared" si="1"/>
        <v/>
      </c>
      <c r="I48" s="36"/>
      <c r="J48" s="36"/>
      <c r="K48" s="36"/>
      <c r="L48" s="36"/>
      <c r="M48" s="36"/>
      <c r="N48" s="36"/>
      <c r="O48" s="36"/>
      <c r="P48" s="39"/>
      <c r="Q48" s="36" t="str">
        <f t="shared" ref="Q48" si="4">IF(LEFT(D48,7)="เด็กชาย","ชาย",IF(LEFT(D48,8)="เด็กหญิง","หญิง",IF(LEFT(D48,3)="นาย","ชาย",IF(LEFT(D48,6)="นางสาว","หญิง"))))</f>
        <v>หญิง</v>
      </c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6"/>
      <c r="AI48" s="36"/>
      <c r="AJ48" s="36"/>
      <c r="AK48" s="36"/>
      <c r="AL48" s="36"/>
      <c r="AM48" s="36"/>
      <c r="AN48" s="36"/>
    </row>
    <row r="49" spans="1:40" ht="16.5" customHeight="1" x14ac:dyDescent="0.25">
      <c r="A49" s="36"/>
      <c r="B49" s="2">
        <v>42</v>
      </c>
      <c r="C49" s="20">
        <v>10347</v>
      </c>
      <c r="D49" s="17" t="s">
        <v>205</v>
      </c>
      <c r="E49" s="21" t="s">
        <v>632</v>
      </c>
      <c r="F49" s="22" t="s">
        <v>633</v>
      </c>
      <c r="G49" s="8"/>
      <c r="H49" s="5" t="str">
        <f t="shared" si="1"/>
        <v/>
      </c>
      <c r="I49" s="36"/>
      <c r="J49" s="36"/>
      <c r="K49" s="36"/>
      <c r="L49" s="36"/>
      <c r="M49" s="36"/>
      <c r="N49" s="36"/>
      <c r="O49" s="36"/>
      <c r="P49" s="39"/>
      <c r="Q49" s="36" t="str">
        <f t="shared" ref="Q49:Q52" si="5">IF(LEFT(D49,7)="เด็กชาย","ชาย",IF(LEFT(D49,8)="เด็กหญิง","หญิง",IF(LEFT(D49,3)="นาย","ชาย",IF(LEFT(D49,6)="นางสาว","หญิง"))))</f>
        <v>หญิง</v>
      </c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  <c r="AJ49" s="36"/>
      <c r="AK49" s="36"/>
      <c r="AL49" s="36"/>
      <c r="AM49" s="36"/>
      <c r="AN49" s="36"/>
    </row>
    <row r="50" spans="1:40" ht="16.5" customHeight="1" x14ac:dyDescent="0.25">
      <c r="A50" s="36"/>
      <c r="B50" s="2">
        <v>43</v>
      </c>
      <c r="C50" s="20"/>
      <c r="D50" s="17"/>
      <c r="E50" s="21"/>
      <c r="F50" s="22"/>
      <c r="G50" s="8"/>
      <c r="H50" s="5" t="str">
        <f t="shared" si="1"/>
        <v/>
      </c>
      <c r="I50" s="36"/>
      <c r="J50" s="36"/>
      <c r="K50" s="36"/>
      <c r="L50" s="36"/>
      <c r="M50" s="36"/>
      <c r="N50" s="36"/>
      <c r="O50" s="36"/>
      <c r="P50" s="39"/>
      <c r="Q50" s="36" t="b">
        <f t="shared" si="5"/>
        <v>0</v>
      </c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  <c r="AJ50" s="36"/>
      <c r="AK50" s="36"/>
      <c r="AL50" s="36"/>
      <c r="AM50" s="36"/>
      <c r="AN50" s="36"/>
    </row>
    <row r="51" spans="1:40" ht="16.5" customHeight="1" x14ac:dyDescent="0.25">
      <c r="A51" s="36"/>
      <c r="B51" s="2">
        <v>44</v>
      </c>
      <c r="C51" s="20"/>
      <c r="D51" s="17"/>
      <c r="E51" s="21"/>
      <c r="F51" s="22"/>
      <c r="G51" s="8"/>
      <c r="H51" s="5" t="str">
        <f t="shared" si="1"/>
        <v/>
      </c>
      <c r="I51" s="36"/>
      <c r="J51" s="36"/>
      <c r="K51" s="36"/>
      <c r="L51" s="36"/>
      <c r="M51" s="36"/>
      <c r="N51" s="36"/>
      <c r="O51" s="36"/>
      <c r="P51" s="39"/>
      <c r="Q51" s="36" t="b">
        <f t="shared" si="5"/>
        <v>0</v>
      </c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36"/>
      <c r="AL51" s="36"/>
      <c r="AM51" s="36"/>
      <c r="AN51" s="36"/>
    </row>
    <row r="52" spans="1:40" ht="16.5" customHeight="1" x14ac:dyDescent="0.25">
      <c r="A52" s="36"/>
      <c r="B52" s="2">
        <v>45</v>
      </c>
      <c r="C52" s="20"/>
      <c r="D52" s="17"/>
      <c r="E52" s="21"/>
      <c r="F52" s="22"/>
      <c r="G52" s="8"/>
      <c r="H52" s="5" t="str">
        <f t="shared" si="1"/>
        <v/>
      </c>
      <c r="I52" s="36"/>
      <c r="J52" s="36"/>
      <c r="K52" s="36"/>
      <c r="L52" s="36"/>
      <c r="M52" s="36"/>
      <c r="N52" s="36"/>
      <c r="O52" s="36"/>
      <c r="P52" s="39"/>
      <c r="Q52" s="36" t="b">
        <f t="shared" si="5"/>
        <v>0</v>
      </c>
      <c r="R52" s="3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6"/>
      <c r="AH52" s="36"/>
      <c r="AI52" s="36"/>
      <c r="AJ52" s="36"/>
      <c r="AK52" s="36"/>
      <c r="AL52" s="36"/>
      <c r="AM52" s="36"/>
      <c r="AN52" s="36"/>
    </row>
    <row r="53" spans="1:40" x14ac:dyDescent="0.25">
      <c r="A53" s="36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6"/>
      <c r="AL53" s="36"/>
      <c r="AM53" s="36"/>
      <c r="AN53" s="36"/>
    </row>
    <row r="54" spans="1:40" x14ac:dyDescent="0.25">
      <c r="A54" s="36"/>
      <c r="B54" s="36"/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36"/>
      <c r="AJ54" s="36"/>
      <c r="AK54" s="36"/>
      <c r="AL54" s="36"/>
      <c r="AM54" s="36"/>
      <c r="AN54" s="36"/>
    </row>
    <row r="55" spans="1:40" x14ac:dyDescent="0.25">
      <c r="A55" s="36"/>
      <c r="B55" s="36"/>
      <c r="C55" s="36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</row>
    <row r="56" spans="1:40" x14ac:dyDescent="0.25">
      <c r="A56" s="36"/>
      <c r="B56" s="36"/>
      <c r="C56" s="36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</row>
    <row r="57" spans="1:40" x14ac:dyDescent="0.25">
      <c r="A57" s="36"/>
      <c r="B57" s="36"/>
      <c r="C57" s="36"/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36"/>
      <c r="AH57" s="36"/>
      <c r="AI57" s="36"/>
      <c r="AJ57" s="36"/>
      <c r="AK57" s="36"/>
      <c r="AL57" s="36"/>
      <c r="AM57" s="36"/>
      <c r="AN57" s="36"/>
    </row>
    <row r="58" spans="1:40" x14ac:dyDescent="0.25">
      <c r="A58" s="36"/>
      <c r="B58" s="36"/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36"/>
      <c r="AG58" s="36"/>
      <c r="AH58" s="36"/>
      <c r="AI58" s="36"/>
      <c r="AJ58" s="36"/>
      <c r="AK58" s="36"/>
      <c r="AL58" s="36"/>
      <c r="AM58" s="36"/>
      <c r="AN58" s="36"/>
    </row>
    <row r="59" spans="1:40" x14ac:dyDescent="0.25">
      <c r="A59" s="36"/>
      <c r="B59" s="36"/>
      <c r="C59" s="36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36"/>
      <c r="AH59" s="36"/>
      <c r="AI59" s="36"/>
      <c r="AJ59" s="36"/>
      <c r="AK59" s="36"/>
      <c r="AL59" s="36"/>
      <c r="AM59" s="36"/>
      <c r="AN59" s="36"/>
    </row>
    <row r="60" spans="1:40" x14ac:dyDescent="0.25">
      <c r="A60" s="36"/>
      <c r="B60" s="36"/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36"/>
      <c r="AI60" s="36"/>
      <c r="AJ60" s="36"/>
      <c r="AK60" s="36"/>
      <c r="AL60" s="36"/>
      <c r="AM60" s="36"/>
      <c r="AN60" s="36"/>
    </row>
    <row r="61" spans="1:40" x14ac:dyDescent="0.25">
      <c r="A61" s="36"/>
      <c r="B61" s="36"/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36"/>
      <c r="AH61" s="36"/>
      <c r="AI61" s="36"/>
      <c r="AJ61" s="36"/>
      <c r="AK61" s="36"/>
      <c r="AL61" s="36"/>
      <c r="AM61" s="36"/>
      <c r="AN61" s="36"/>
    </row>
    <row r="62" spans="1:40" x14ac:dyDescent="0.25">
      <c r="A62" s="36"/>
      <c r="B62" s="36"/>
      <c r="C62" s="36"/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  <c r="AF62" s="36"/>
      <c r="AG62" s="36"/>
      <c r="AH62" s="36"/>
      <c r="AI62" s="36"/>
      <c r="AJ62" s="36"/>
      <c r="AK62" s="36"/>
      <c r="AL62" s="36"/>
      <c r="AM62" s="36"/>
      <c r="AN62" s="36"/>
    </row>
    <row r="63" spans="1:40" x14ac:dyDescent="0.25">
      <c r="A63" s="36"/>
      <c r="B63" s="36"/>
      <c r="C63" s="36"/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36"/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  <c r="AF63" s="36"/>
      <c r="AG63" s="36"/>
      <c r="AH63" s="36"/>
      <c r="AI63" s="36"/>
      <c r="AJ63" s="36"/>
      <c r="AK63" s="36"/>
      <c r="AL63" s="36"/>
      <c r="AM63" s="36"/>
      <c r="AN63" s="36"/>
    </row>
    <row r="64" spans="1:40" x14ac:dyDescent="0.25">
      <c r="A64" s="36"/>
      <c r="B64" s="36"/>
      <c r="C64" s="36"/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  <c r="AF64" s="36"/>
      <c r="AG64" s="36"/>
      <c r="AH64" s="36"/>
      <c r="AI64" s="36"/>
      <c r="AJ64" s="36"/>
      <c r="AK64" s="36"/>
      <c r="AL64" s="36"/>
      <c r="AM64" s="36"/>
      <c r="AN64" s="36"/>
    </row>
    <row r="65" spans="1:40" x14ac:dyDescent="0.25">
      <c r="A65" s="36"/>
      <c r="B65" s="36"/>
      <c r="C65" s="36"/>
      <c r="D65" s="36"/>
      <c r="E65" s="36"/>
      <c r="F65" s="36"/>
      <c r="G65" s="36"/>
      <c r="H65" s="36"/>
      <c r="I65" s="36"/>
      <c r="J65" s="36"/>
      <c r="K65" s="36"/>
      <c r="L65" s="36"/>
      <c r="M65" s="36"/>
      <c r="N65" s="36"/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  <c r="AF65" s="36"/>
      <c r="AG65" s="36"/>
      <c r="AH65" s="36"/>
      <c r="AI65" s="36"/>
      <c r="AJ65" s="36"/>
      <c r="AK65" s="36"/>
      <c r="AL65" s="36"/>
      <c r="AM65" s="36"/>
      <c r="AN65" s="36"/>
    </row>
    <row r="66" spans="1:40" x14ac:dyDescent="0.25">
      <c r="A66" s="36"/>
      <c r="B66" s="36"/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  <c r="AF66" s="36"/>
      <c r="AG66" s="36"/>
      <c r="AH66" s="36"/>
      <c r="AI66" s="36"/>
      <c r="AJ66" s="36"/>
      <c r="AK66" s="36"/>
      <c r="AL66" s="36"/>
      <c r="AM66" s="36"/>
      <c r="AN66" s="36"/>
    </row>
    <row r="67" spans="1:40" x14ac:dyDescent="0.25">
      <c r="A67" s="36"/>
      <c r="B67" s="36"/>
      <c r="C67" s="36" t="s">
        <v>10</v>
      </c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36"/>
      <c r="O67" s="36"/>
      <c r="P67" s="36"/>
      <c r="Q67" s="36"/>
      <c r="R67" s="36"/>
      <c r="S67" s="36"/>
      <c r="T67" s="36"/>
      <c r="U67" s="36"/>
      <c r="V67" s="36"/>
      <c r="W67" s="36"/>
      <c r="X67" s="36"/>
      <c r="Y67" s="36"/>
      <c r="Z67" s="36"/>
      <c r="AA67" s="36"/>
      <c r="AB67" s="36"/>
      <c r="AC67" s="36"/>
      <c r="AD67" s="36"/>
      <c r="AE67" s="36"/>
      <c r="AF67" s="36"/>
      <c r="AG67" s="36"/>
      <c r="AH67" s="36"/>
      <c r="AI67" s="36"/>
      <c r="AJ67" s="36"/>
      <c r="AK67" s="36"/>
      <c r="AL67" s="36"/>
      <c r="AM67" s="36"/>
      <c r="AN67" s="36"/>
    </row>
    <row r="68" spans="1:40" x14ac:dyDescent="0.25">
      <c r="A68" s="36"/>
      <c r="B68" s="36"/>
      <c r="C68" s="36" t="s">
        <v>15</v>
      </c>
      <c r="D68" s="36"/>
      <c r="E68" s="36"/>
      <c r="F68" s="36"/>
      <c r="G68" s="36"/>
      <c r="H68" s="36"/>
      <c r="I68" s="36"/>
      <c r="J68" s="36"/>
      <c r="K68" s="36"/>
      <c r="L68" s="36"/>
      <c r="M68" s="36"/>
      <c r="N68" s="36"/>
      <c r="O68" s="36"/>
      <c r="P68" s="36"/>
      <c r="Q68" s="36"/>
      <c r="R68" s="36"/>
      <c r="S68" s="36"/>
      <c r="T68" s="36"/>
      <c r="U68" s="36"/>
      <c r="V68" s="36"/>
      <c r="W68" s="36"/>
      <c r="X68" s="36"/>
      <c r="Y68" s="36"/>
      <c r="Z68" s="36"/>
      <c r="AA68" s="36"/>
      <c r="AB68" s="36"/>
      <c r="AC68" s="36"/>
      <c r="AD68" s="36"/>
      <c r="AE68" s="36"/>
      <c r="AF68" s="36"/>
      <c r="AG68" s="36"/>
      <c r="AH68" s="36"/>
      <c r="AI68" s="36"/>
      <c r="AJ68" s="36"/>
      <c r="AK68" s="36"/>
      <c r="AL68" s="36"/>
      <c r="AM68" s="36"/>
      <c r="AN68" s="36"/>
    </row>
    <row r="69" spans="1:40" x14ac:dyDescent="0.25">
      <c r="A69" s="36"/>
      <c r="B69" s="36"/>
      <c r="C69" s="36" t="s">
        <v>153</v>
      </c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36"/>
      <c r="O69" s="36"/>
      <c r="P69" s="36"/>
      <c r="Q69" s="36"/>
      <c r="R69" s="36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  <c r="AF69" s="36"/>
      <c r="AG69" s="36"/>
      <c r="AH69" s="36"/>
      <c r="AI69" s="36"/>
      <c r="AJ69" s="36"/>
      <c r="AK69" s="36"/>
      <c r="AL69" s="36"/>
      <c r="AM69" s="36"/>
      <c r="AN69" s="36"/>
    </row>
    <row r="70" spans="1:40" x14ac:dyDescent="0.25">
      <c r="A70" s="36"/>
      <c r="B70" s="36"/>
      <c r="C70" s="36" t="s">
        <v>154</v>
      </c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6"/>
      <c r="O70" s="36"/>
      <c r="P70" s="36"/>
      <c r="Q70" s="36"/>
      <c r="R70" s="36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  <c r="AF70" s="36"/>
      <c r="AG70" s="36"/>
      <c r="AH70" s="36"/>
      <c r="AI70" s="36"/>
      <c r="AJ70" s="36"/>
      <c r="AK70" s="36"/>
      <c r="AL70" s="36"/>
      <c r="AM70" s="36"/>
      <c r="AN70" s="36"/>
    </row>
    <row r="71" spans="1:40" x14ac:dyDescent="0.25">
      <c r="A71" s="36"/>
      <c r="B71" s="36"/>
      <c r="C71" s="36"/>
      <c r="D71" s="36"/>
      <c r="E71" s="36"/>
      <c r="F71" s="36"/>
      <c r="G71" s="36"/>
      <c r="H71" s="36"/>
      <c r="I71" s="36"/>
      <c r="J71" s="36"/>
      <c r="K71" s="36"/>
      <c r="L71" s="36"/>
      <c r="M71" s="36"/>
      <c r="N71" s="36"/>
      <c r="O71" s="36"/>
      <c r="P71" s="36"/>
      <c r="Q71" s="36"/>
      <c r="R71" s="36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  <c r="AF71" s="36"/>
      <c r="AG71" s="36"/>
      <c r="AH71" s="36"/>
      <c r="AI71" s="36"/>
      <c r="AJ71" s="36"/>
      <c r="AK71" s="36"/>
      <c r="AL71" s="36"/>
      <c r="AM71" s="36"/>
      <c r="AN71" s="36"/>
    </row>
    <row r="72" spans="1:40" x14ac:dyDescent="0.25">
      <c r="A72" s="36"/>
      <c r="B72" s="36"/>
      <c r="C72" s="36"/>
      <c r="D72" s="36"/>
      <c r="E72" s="36"/>
      <c r="F72" s="36"/>
      <c r="G72" s="36"/>
      <c r="H72" s="36"/>
      <c r="I72" s="36"/>
      <c r="J72" s="36"/>
      <c r="K72" s="36"/>
      <c r="L72" s="36"/>
      <c r="M72" s="36"/>
      <c r="N72" s="36"/>
      <c r="O72" s="36"/>
      <c r="P72" s="36"/>
      <c r="Q72" s="36"/>
      <c r="R72" s="36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  <c r="AF72" s="36"/>
      <c r="AG72" s="36"/>
      <c r="AH72" s="36"/>
      <c r="AI72" s="36"/>
      <c r="AJ72" s="36"/>
      <c r="AK72" s="36"/>
      <c r="AL72" s="36"/>
      <c r="AM72" s="36"/>
      <c r="AN72" s="36"/>
    </row>
    <row r="73" spans="1:40" x14ac:dyDescent="0.25">
      <c r="A73" s="36"/>
      <c r="B73" s="36"/>
      <c r="C73" s="36"/>
      <c r="D73" s="36"/>
      <c r="E73" s="36"/>
      <c r="F73" s="36"/>
      <c r="G73" s="36"/>
      <c r="H73" s="36"/>
      <c r="I73" s="36"/>
      <c r="J73" s="36"/>
      <c r="K73" s="36"/>
      <c r="L73" s="36"/>
      <c r="M73" s="36"/>
      <c r="N73" s="36"/>
      <c r="O73" s="36"/>
      <c r="P73" s="36"/>
      <c r="Q73" s="36"/>
      <c r="R73" s="36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  <c r="AF73" s="36"/>
      <c r="AG73" s="36"/>
      <c r="AH73" s="36"/>
      <c r="AI73" s="36"/>
      <c r="AJ73" s="36"/>
      <c r="AK73" s="36"/>
      <c r="AL73" s="36"/>
      <c r="AM73" s="36"/>
      <c r="AN73" s="36"/>
    </row>
    <row r="74" spans="1:40" x14ac:dyDescent="0.25">
      <c r="A74" s="36"/>
      <c r="B74" s="36"/>
      <c r="C74" s="36"/>
      <c r="D74" s="36"/>
      <c r="E74" s="36"/>
      <c r="F74" s="36"/>
      <c r="G74" s="36"/>
      <c r="H74" s="36"/>
      <c r="I74" s="36"/>
      <c r="J74" s="36"/>
      <c r="K74" s="36"/>
      <c r="L74" s="36"/>
      <c r="M74" s="36"/>
      <c r="N74" s="36"/>
      <c r="O74" s="36"/>
      <c r="P74" s="36"/>
      <c r="Q74" s="36"/>
      <c r="R74" s="36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  <c r="AF74" s="36"/>
      <c r="AG74" s="36"/>
      <c r="AH74" s="36"/>
      <c r="AI74" s="36"/>
      <c r="AJ74" s="36"/>
      <c r="AK74" s="36"/>
      <c r="AL74" s="36"/>
      <c r="AM74" s="36"/>
      <c r="AN74" s="36"/>
    </row>
    <row r="75" spans="1:40" x14ac:dyDescent="0.25">
      <c r="A75" s="36"/>
      <c r="B75" s="36"/>
      <c r="C75" s="36"/>
      <c r="D75" s="36"/>
      <c r="E75" s="36"/>
      <c r="F75" s="36"/>
      <c r="G75" s="36"/>
      <c r="H75" s="36"/>
      <c r="I75" s="36"/>
      <c r="J75" s="36"/>
      <c r="K75" s="36"/>
      <c r="L75" s="36"/>
      <c r="M75" s="36"/>
      <c r="N75" s="36"/>
      <c r="O75" s="36"/>
      <c r="P75" s="36"/>
      <c r="Q75" s="36"/>
      <c r="R75" s="36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  <c r="AF75" s="36"/>
      <c r="AG75" s="36"/>
      <c r="AH75" s="36"/>
      <c r="AI75" s="36"/>
      <c r="AJ75" s="36"/>
      <c r="AK75" s="36"/>
      <c r="AL75" s="36"/>
      <c r="AM75" s="36"/>
      <c r="AN75" s="36"/>
    </row>
    <row r="76" spans="1:40" x14ac:dyDescent="0.25">
      <c r="A76" s="36"/>
      <c r="B76" s="36"/>
      <c r="C76" s="36"/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36"/>
      <c r="O76" s="36"/>
      <c r="P76" s="36"/>
      <c r="Q76" s="36"/>
      <c r="R76" s="36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  <c r="AF76" s="36"/>
      <c r="AG76" s="36"/>
      <c r="AH76" s="36"/>
      <c r="AI76" s="36"/>
      <c r="AJ76" s="36"/>
      <c r="AK76" s="36"/>
      <c r="AL76" s="36"/>
      <c r="AM76" s="36"/>
      <c r="AN76" s="36"/>
    </row>
    <row r="77" spans="1:40" x14ac:dyDescent="0.25">
      <c r="A77" s="36"/>
      <c r="B77" s="36"/>
      <c r="C77" s="36"/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36"/>
      <c r="O77" s="36"/>
      <c r="P77" s="36"/>
      <c r="Q77" s="36"/>
      <c r="R77" s="36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  <c r="AF77" s="36"/>
      <c r="AG77" s="36"/>
      <c r="AH77" s="36"/>
      <c r="AI77" s="36"/>
      <c r="AJ77" s="36"/>
      <c r="AK77" s="36"/>
      <c r="AL77" s="36"/>
      <c r="AM77" s="36"/>
      <c r="AN77" s="36"/>
    </row>
    <row r="78" spans="1:40" x14ac:dyDescent="0.25">
      <c r="A78" s="36"/>
      <c r="B78" s="36"/>
      <c r="C78" s="36"/>
      <c r="D78" s="36"/>
      <c r="E78" s="36"/>
      <c r="F78" s="36"/>
      <c r="G78" s="36"/>
      <c r="H78" s="36"/>
      <c r="I78" s="36"/>
      <c r="J78" s="36"/>
      <c r="K78" s="36"/>
      <c r="L78" s="36"/>
      <c r="M78" s="36"/>
      <c r="N78" s="36"/>
      <c r="O78" s="36"/>
      <c r="P78" s="36"/>
      <c r="Q78" s="36"/>
      <c r="R78" s="36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  <c r="AF78" s="36"/>
      <c r="AG78" s="36"/>
      <c r="AH78" s="36"/>
      <c r="AI78" s="36"/>
      <c r="AJ78" s="36"/>
      <c r="AK78" s="36"/>
      <c r="AL78" s="36"/>
      <c r="AM78" s="36"/>
      <c r="AN78" s="36"/>
    </row>
    <row r="79" spans="1:40" x14ac:dyDescent="0.25">
      <c r="A79" s="36"/>
      <c r="B79" s="36"/>
      <c r="C79" s="36"/>
      <c r="D79" s="36"/>
      <c r="E79" s="36"/>
      <c r="F79" s="36"/>
      <c r="G79" s="36"/>
      <c r="H79" s="36"/>
      <c r="I79" s="36"/>
      <c r="J79" s="36"/>
      <c r="K79" s="36"/>
      <c r="L79" s="36"/>
      <c r="M79" s="36"/>
      <c r="N79" s="36"/>
      <c r="O79" s="36"/>
      <c r="P79" s="36"/>
      <c r="Q79" s="36"/>
      <c r="R79" s="36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  <c r="AF79" s="36"/>
      <c r="AG79" s="36"/>
      <c r="AH79" s="36"/>
      <c r="AI79" s="36"/>
      <c r="AJ79" s="36"/>
      <c r="AK79" s="36"/>
      <c r="AL79" s="36"/>
      <c r="AM79" s="36"/>
      <c r="AN79" s="36"/>
    </row>
    <row r="80" spans="1:40" x14ac:dyDescent="0.25">
      <c r="A80" s="36"/>
      <c r="B80" s="36"/>
      <c r="C80" s="36"/>
      <c r="D80" s="36"/>
      <c r="E80" s="36"/>
      <c r="F80" s="36"/>
      <c r="G80" s="36"/>
      <c r="H80" s="36"/>
      <c r="I80" s="36"/>
      <c r="J80" s="36"/>
      <c r="K80" s="36"/>
      <c r="L80" s="36"/>
      <c r="M80" s="36"/>
      <c r="N80" s="36"/>
      <c r="O80" s="36"/>
      <c r="P80" s="36"/>
      <c r="Q80" s="36"/>
      <c r="R80" s="36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  <c r="AF80" s="36"/>
      <c r="AG80" s="36"/>
      <c r="AH80" s="36"/>
      <c r="AI80" s="36"/>
      <c r="AJ80" s="36"/>
      <c r="AK80" s="36"/>
      <c r="AL80" s="36"/>
      <c r="AM80" s="36"/>
      <c r="AN80" s="36"/>
    </row>
    <row r="81" spans="1:40" x14ac:dyDescent="0.25">
      <c r="A81" s="36"/>
      <c r="B81" s="36"/>
      <c r="C81" s="36"/>
      <c r="D81" s="36"/>
      <c r="E81" s="36"/>
      <c r="F81" s="36"/>
      <c r="G81" s="36"/>
      <c r="H81" s="36"/>
      <c r="I81" s="36"/>
      <c r="J81" s="36"/>
      <c r="K81" s="36"/>
      <c r="L81" s="36"/>
      <c r="M81" s="36"/>
      <c r="N81" s="36"/>
      <c r="O81" s="36"/>
      <c r="P81" s="36"/>
      <c r="Q81" s="36"/>
      <c r="R81" s="36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  <c r="AF81" s="36"/>
      <c r="AG81" s="36"/>
      <c r="AH81" s="36"/>
      <c r="AI81" s="36"/>
      <c r="AJ81" s="36"/>
      <c r="AK81" s="36"/>
      <c r="AL81" s="36"/>
      <c r="AM81" s="36"/>
      <c r="AN81" s="36"/>
    </row>
    <row r="82" spans="1:40" x14ac:dyDescent="0.25">
      <c r="A82" s="36"/>
      <c r="B82" s="36"/>
      <c r="C82" s="36"/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  <c r="AF82" s="36"/>
      <c r="AG82" s="36"/>
      <c r="AH82" s="36"/>
      <c r="AI82" s="36"/>
      <c r="AJ82" s="36"/>
      <c r="AK82" s="36"/>
      <c r="AL82" s="36"/>
      <c r="AM82" s="36"/>
      <c r="AN82" s="36"/>
    </row>
    <row r="83" spans="1:40" x14ac:dyDescent="0.25">
      <c r="A83" s="36"/>
      <c r="B83" s="36"/>
      <c r="C83" s="36"/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6"/>
      <c r="O83" s="36"/>
      <c r="P83" s="36"/>
      <c r="Q83" s="36"/>
      <c r="R83" s="36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  <c r="AF83" s="36"/>
      <c r="AG83" s="36"/>
      <c r="AH83" s="36"/>
      <c r="AI83" s="36"/>
      <c r="AJ83" s="36"/>
      <c r="AK83" s="36"/>
      <c r="AL83" s="36"/>
      <c r="AM83" s="36"/>
      <c r="AN83" s="36"/>
    </row>
    <row r="84" spans="1:40" x14ac:dyDescent="0.25">
      <c r="A84" s="36"/>
      <c r="B84" s="36"/>
      <c r="C84" s="36"/>
      <c r="D84" s="36"/>
      <c r="E84" s="36"/>
      <c r="F84" s="36"/>
      <c r="G84" s="36"/>
      <c r="H84" s="36"/>
      <c r="I84" s="36"/>
      <c r="J84" s="36"/>
      <c r="K84" s="36"/>
      <c r="L84" s="36"/>
      <c r="M84" s="36"/>
      <c r="N84" s="36"/>
      <c r="O84" s="36"/>
      <c r="P84" s="36"/>
      <c r="Q84" s="36"/>
      <c r="R84" s="36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  <c r="AF84" s="36"/>
      <c r="AG84" s="36"/>
      <c r="AH84" s="36"/>
      <c r="AI84" s="36"/>
      <c r="AJ84" s="36"/>
      <c r="AK84" s="36"/>
      <c r="AL84" s="36"/>
      <c r="AM84" s="36"/>
      <c r="AN84" s="36"/>
    </row>
    <row r="85" spans="1:40" x14ac:dyDescent="0.25">
      <c r="A85" s="36"/>
      <c r="B85" s="36"/>
      <c r="C85" s="36"/>
      <c r="D85" s="36"/>
      <c r="E85" s="36"/>
      <c r="F85" s="36"/>
      <c r="G85" s="36"/>
      <c r="H85" s="36"/>
      <c r="I85" s="36"/>
      <c r="J85" s="36"/>
      <c r="K85" s="36"/>
      <c r="L85" s="36"/>
      <c r="M85" s="36"/>
      <c r="N85" s="36"/>
      <c r="O85" s="36"/>
      <c r="P85" s="36"/>
      <c r="Q85" s="36"/>
      <c r="R85" s="36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  <c r="AF85" s="36"/>
      <c r="AG85" s="36"/>
      <c r="AH85" s="36"/>
      <c r="AI85" s="36"/>
      <c r="AJ85" s="36"/>
      <c r="AK85" s="36"/>
      <c r="AL85" s="36"/>
      <c r="AM85" s="36"/>
      <c r="AN85" s="36"/>
    </row>
    <row r="86" spans="1:40" x14ac:dyDescent="0.25">
      <c r="A86" s="36"/>
      <c r="B86" s="36"/>
      <c r="C86" s="36"/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36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  <c r="AF86" s="36"/>
      <c r="AG86" s="36"/>
      <c r="AH86" s="36"/>
      <c r="AI86" s="36"/>
      <c r="AJ86" s="36"/>
      <c r="AK86" s="36"/>
      <c r="AL86" s="36"/>
      <c r="AM86" s="36"/>
      <c r="AN86" s="36"/>
    </row>
    <row r="87" spans="1:40" x14ac:dyDescent="0.25">
      <c r="A87" s="36"/>
      <c r="B87" s="36"/>
      <c r="C87" s="36"/>
      <c r="D87" s="36"/>
      <c r="E87" s="36"/>
      <c r="F87" s="36"/>
      <c r="G87" s="36"/>
      <c r="H87" s="36"/>
      <c r="I87" s="36"/>
      <c r="J87" s="36"/>
      <c r="K87" s="36"/>
      <c r="L87" s="36"/>
      <c r="M87" s="36"/>
      <c r="N87" s="36"/>
      <c r="O87" s="36"/>
      <c r="P87" s="36"/>
      <c r="Q87" s="36"/>
      <c r="R87" s="36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  <c r="AF87" s="36"/>
      <c r="AG87" s="36"/>
      <c r="AH87" s="36"/>
      <c r="AI87" s="36"/>
      <c r="AJ87" s="36"/>
      <c r="AK87" s="36"/>
      <c r="AL87" s="36"/>
      <c r="AM87" s="36"/>
      <c r="AN87" s="36"/>
    </row>
    <row r="88" spans="1:40" x14ac:dyDescent="0.25">
      <c r="A88" s="36"/>
      <c r="B88" s="36"/>
      <c r="C88" s="36"/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36"/>
      <c r="O88" s="36"/>
      <c r="P88" s="36"/>
      <c r="Q88" s="36"/>
      <c r="R88" s="36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F88" s="36"/>
      <c r="AG88" s="36"/>
      <c r="AH88" s="36"/>
      <c r="AI88" s="36"/>
      <c r="AJ88" s="36"/>
      <c r="AK88" s="36"/>
      <c r="AL88" s="36"/>
      <c r="AM88" s="36"/>
      <c r="AN88" s="36"/>
    </row>
    <row r="89" spans="1:40" x14ac:dyDescent="0.25">
      <c r="A89" s="36"/>
      <c r="B89" s="36"/>
      <c r="C89" s="36"/>
      <c r="D89" s="36"/>
      <c r="E89" s="36"/>
      <c r="F89" s="36"/>
      <c r="G89" s="36"/>
      <c r="H89" s="36"/>
      <c r="I89" s="36"/>
      <c r="J89" s="36"/>
      <c r="K89" s="36"/>
      <c r="L89" s="36"/>
      <c r="M89" s="36"/>
      <c r="N89" s="36"/>
      <c r="O89" s="36"/>
      <c r="P89" s="36"/>
      <c r="Q89" s="36"/>
      <c r="R89" s="36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F89" s="36"/>
      <c r="AG89" s="36"/>
      <c r="AH89" s="36"/>
      <c r="AI89" s="36"/>
      <c r="AJ89" s="36"/>
      <c r="AK89" s="36"/>
      <c r="AL89" s="36"/>
      <c r="AM89" s="36"/>
      <c r="AN89" s="36"/>
    </row>
    <row r="90" spans="1:40" x14ac:dyDescent="0.25">
      <c r="A90" s="36"/>
      <c r="B90" s="36"/>
      <c r="C90" s="36"/>
      <c r="D90" s="36"/>
      <c r="E90" s="36"/>
      <c r="F90" s="36"/>
      <c r="G90" s="36"/>
      <c r="H90" s="36"/>
      <c r="I90" s="36"/>
      <c r="J90" s="36"/>
      <c r="K90" s="36"/>
      <c r="L90" s="36"/>
      <c r="M90" s="36"/>
      <c r="N90" s="36"/>
      <c r="O90" s="36"/>
      <c r="P90" s="36"/>
      <c r="Q90" s="36"/>
      <c r="R90" s="36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F90" s="36"/>
      <c r="AG90" s="36"/>
      <c r="AH90" s="36"/>
      <c r="AI90" s="36"/>
      <c r="AJ90" s="36"/>
      <c r="AK90" s="36"/>
      <c r="AL90" s="36"/>
      <c r="AM90" s="36"/>
      <c r="AN90" s="36"/>
    </row>
    <row r="91" spans="1:40" x14ac:dyDescent="0.25">
      <c r="A91" s="36"/>
      <c r="B91" s="36"/>
      <c r="C91" s="36"/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6"/>
      <c r="O91" s="36"/>
      <c r="P91" s="36"/>
      <c r="Q91" s="36"/>
      <c r="R91" s="36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F91" s="36"/>
      <c r="AG91" s="36"/>
      <c r="AH91" s="36"/>
      <c r="AI91" s="36"/>
      <c r="AJ91" s="36"/>
      <c r="AK91" s="36"/>
      <c r="AL91" s="36"/>
      <c r="AM91" s="36"/>
      <c r="AN91" s="36"/>
    </row>
    <row r="92" spans="1:40" x14ac:dyDescent="0.25">
      <c r="A92" s="36"/>
      <c r="B92" s="36"/>
      <c r="C92" s="36"/>
      <c r="D92" s="36"/>
      <c r="E92" s="36"/>
      <c r="F92" s="36"/>
      <c r="G92" s="36"/>
      <c r="H92" s="36"/>
      <c r="I92" s="36"/>
      <c r="J92" s="36"/>
      <c r="K92" s="36"/>
      <c r="L92" s="36"/>
      <c r="M92" s="36"/>
      <c r="N92" s="36"/>
      <c r="O92" s="36"/>
      <c r="P92" s="36"/>
      <c r="Q92" s="36"/>
      <c r="R92" s="36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  <c r="AF92" s="36"/>
      <c r="AG92" s="36"/>
      <c r="AH92" s="36"/>
      <c r="AI92" s="36"/>
      <c r="AJ92" s="36"/>
      <c r="AK92" s="36"/>
      <c r="AL92" s="36"/>
      <c r="AM92" s="36"/>
      <c r="AN92" s="36"/>
    </row>
    <row r="93" spans="1:40" x14ac:dyDescent="0.25">
      <c r="A93" s="36"/>
      <c r="B93" s="36"/>
      <c r="C93" s="36"/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36"/>
      <c r="O93" s="36"/>
      <c r="P93" s="36"/>
      <c r="Q93" s="36"/>
      <c r="R93" s="36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F93" s="36"/>
      <c r="AG93" s="36"/>
      <c r="AH93" s="36"/>
      <c r="AI93" s="36"/>
      <c r="AJ93" s="36"/>
      <c r="AK93" s="36"/>
      <c r="AL93" s="36"/>
      <c r="AM93" s="36"/>
      <c r="AN93" s="36"/>
    </row>
    <row r="94" spans="1:40" x14ac:dyDescent="0.25">
      <c r="A94" s="36"/>
      <c r="B94" s="36"/>
      <c r="C94" s="36"/>
      <c r="D94" s="36"/>
      <c r="E94" s="36"/>
      <c r="F94" s="36"/>
      <c r="G94" s="36"/>
      <c r="H94" s="36"/>
      <c r="I94" s="36"/>
      <c r="J94" s="36"/>
      <c r="K94" s="36"/>
      <c r="L94" s="36"/>
      <c r="M94" s="36"/>
      <c r="N94" s="36"/>
      <c r="O94" s="36"/>
      <c r="P94" s="36"/>
      <c r="Q94" s="36"/>
      <c r="R94" s="36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F94" s="36"/>
      <c r="AG94" s="36"/>
      <c r="AH94" s="36"/>
      <c r="AI94" s="36"/>
      <c r="AJ94" s="36"/>
      <c r="AK94" s="36"/>
      <c r="AL94" s="36"/>
      <c r="AM94" s="36"/>
      <c r="AN94" s="36"/>
    </row>
    <row r="95" spans="1:40" x14ac:dyDescent="0.25">
      <c r="A95" s="36"/>
      <c r="B95" s="36"/>
      <c r="C95" s="36"/>
      <c r="D95" s="36"/>
      <c r="E95" s="36"/>
      <c r="F95" s="36"/>
      <c r="G95" s="36"/>
      <c r="H95" s="36"/>
      <c r="I95" s="36"/>
      <c r="J95" s="36"/>
      <c r="K95" s="36"/>
      <c r="L95" s="36"/>
      <c r="M95" s="36"/>
      <c r="N95" s="36"/>
      <c r="O95" s="36"/>
      <c r="P95" s="36"/>
      <c r="Q95" s="36"/>
      <c r="R95" s="36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F95" s="36"/>
      <c r="AG95" s="36"/>
      <c r="AH95" s="36"/>
      <c r="AI95" s="36"/>
      <c r="AJ95" s="36"/>
      <c r="AK95" s="36"/>
      <c r="AL95" s="36"/>
      <c r="AM95" s="36"/>
      <c r="AN95" s="36"/>
    </row>
    <row r="96" spans="1:40" x14ac:dyDescent="0.25">
      <c r="A96" s="36"/>
      <c r="B96" s="36"/>
      <c r="C96" s="36"/>
      <c r="D96" s="36"/>
      <c r="E96" s="36"/>
      <c r="F96" s="36"/>
      <c r="G96" s="36"/>
      <c r="H96" s="36"/>
      <c r="I96" s="36"/>
      <c r="J96" s="36"/>
      <c r="K96" s="36"/>
      <c r="L96" s="36"/>
      <c r="M96" s="36"/>
      <c r="N96" s="36"/>
      <c r="O96" s="36"/>
      <c r="P96" s="36"/>
      <c r="Q96" s="36"/>
      <c r="R96" s="36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F96" s="36"/>
      <c r="AG96" s="36"/>
      <c r="AH96" s="36"/>
      <c r="AI96" s="36"/>
      <c r="AJ96" s="36"/>
      <c r="AK96" s="36"/>
      <c r="AL96" s="36"/>
      <c r="AM96" s="36"/>
      <c r="AN96" s="36"/>
    </row>
    <row r="97" spans="1:40" x14ac:dyDescent="0.25">
      <c r="A97" s="36"/>
      <c r="B97" s="36"/>
      <c r="C97" s="36"/>
      <c r="D97" s="36"/>
      <c r="E97" s="36"/>
      <c r="F97" s="36"/>
      <c r="G97" s="36"/>
      <c r="H97" s="36"/>
      <c r="I97" s="36"/>
      <c r="J97" s="36"/>
      <c r="K97" s="36"/>
      <c r="L97" s="36"/>
      <c r="M97" s="36"/>
      <c r="N97" s="36"/>
      <c r="O97" s="36"/>
      <c r="P97" s="36"/>
      <c r="Q97" s="36"/>
      <c r="R97" s="36"/>
      <c r="S97" s="36"/>
      <c r="T97" s="36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F97" s="36"/>
      <c r="AG97" s="36"/>
      <c r="AH97" s="36"/>
      <c r="AI97" s="36"/>
      <c r="AJ97" s="36"/>
      <c r="AK97" s="36"/>
      <c r="AL97" s="36"/>
      <c r="AM97" s="36"/>
      <c r="AN97" s="36"/>
    </row>
    <row r="98" spans="1:40" x14ac:dyDescent="0.25">
      <c r="A98" s="36"/>
      <c r="B98" s="36"/>
      <c r="C98" s="36"/>
      <c r="D98" s="36"/>
      <c r="E98" s="36"/>
      <c r="F98" s="36"/>
      <c r="G98" s="36"/>
      <c r="H98" s="36"/>
      <c r="I98" s="36"/>
      <c r="J98" s="36"/>
      <c r="K98" s="36"/>
      <c r="L98" s="36"/>
      <c r="M98" s="36"/>
      <c r="N98" s="36"/>
      <c r="O98" s="36"/>
      <c r="P98" s="36"/>
      <c r="Q98" s="36"/>
      <c r="R98" s="36"/>
      <c r="S98" s="36"/>
      <c r="T98" s="36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F98" s="36"/>
      <c r="AG98" s="36"/>
      <c r="AH98" s="36"/>
      <c r="AI98" s="36"/>
      <c r="AJ98" s="36"/>
      <c r="AK98" s="36"/>
      <c r="AL98" s="36"/>
      <c r="AM98" s="36"/>
      <c r="AN98" s="36"/>
    </row>
    <row r="99" spans="1:40" x14ac:dyDescent="0.25">
      <c r="A99" s="36"/>
      <c r="B99" s="36"/>
      <c r="C99" s="36"/>
      <c r="D99" s="36"/>
      <c r="E99" s="36"/>
      <c r="F99" s="36"/>
      <c r="G99" s="36"/>
      <c r="H99" s="36"/>
      <c r="I99" s="36"/>
      <c r="J99" s="36"/>
      <c r="K99" s="36"/>
      <c r="L99" s="36"/>
      <c r="M99" s="36"/>
      <c r="N99" s="36"/>
      <c r="O99" s="36"/>
      <c r="P99" s="36"/>
      <c r="Q99" s="36"/>
      <c r="R99" s="36"/>
      <c r="S99" s="36"/>
      <c r="T99" s="36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F99" s="36"/>
      <c r="AG99" s="36"/>
      <c r="AH99" s="36"/>
      <c r="AI99" s="36"/>
      <c r="AJ99" s="36"/>
      <c r="AK99" s="36"/>
      <c r="AL99" s="36"/>
      <c r="AM99" s="36"/>
      <c r="AN99" s="36"/>
    </row>
    <row r="100" spans="1:40" x14ac:dyDescent="0.25">
      <c r="A100" s="36"/>
      <c r="B100" s="36"/>
      <c r="C100" s="36"/>
      <c r="D100" s="36"/>
      <c r="E100" s="36"/>
      <c r="F100" s="36"/>
      <c r="G100" s="36"/>
      <c r="H100" s="36"/>
      <c r="I100" s="36"/>
      <c r="J100" s="36"/>
      <c r="K100" s="36"/>
      <c r="L100" s="36"/>
      <c r="M100" s="36"/>
      <c r="N100" s="36"/>
      <c r="O100" s="36"/>
      <c r="P100" s="36"/>
      <c r="Q100" s="36"/>
      <c r="R100" s="36"/>
      <c r="S100" s="36"/>
      <c r="T100" s="36"/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F100" s="36"/>
      <c r="AG100" s="36"/>
      <c r="AH100" s="36"/>
      <c r="AI100" s="36"/>
      <c r="AJ100" s="36"/>
      <c r="AK100" s="36"/>
      <c r="AL100" s="36"/>
      <c r="AM100" s="36"/>
      <c r="AN100" s="36"/>
    </row>
    <row r="101" spans="1:40" x14ac:dyDescent="0.25">
      <c r="A101" s="36"/>
      <c r="B101" s="36"/>
      <c r="C101" s="36"/>
      <c r="D101" s="36"/>
      <c r="E101" s="36"/>
      <c r="F101" s="36"/>
      <c r="G101" s="36"/>
      <c r="H101" s="36"/>
      <c r="I101" s="36"/>
      <c r="J101" s="36"/>
      <c r="K101" s="36"/>
      <c r="L101" s="36"/>
      <c r="M101" s="36"/>
      <c r="N101" s="36"/>
      <c r="O101" s="36"/>
      <c r="P101" s="36"/>
      <c r="Q101" s="36"/>
      <c r="R101" s="36"/>
      <c r="S101" s="36"/>
      <c r="T101" s="36"/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  <c r="AF101" s="36"/>
      <c r="AG101" s="36"/>
      <c r="AH101" s="36"/>
      <c r="AI101" s="36"/>
      <c r="AJ101" s="36"/>
      <c r="AK101" s="36"/>
      <c r="AL101" s="36"/>
      <c r="AM101" s="36"/>
      <c r="AN101" s="36"/>
    </row>
    <row r="102" spans="1:40" x14ac:dyDescent="0.25">
      <c r="A102" s="36"/>
      <c r="B102" s="36"/>
      <c r="C102" s="36"/>
      <c r="D102" s="36"/>
      <c r="E102" s="36"/>
      <c r="F102" s="36"/>
      <c r="G102" s="36"/>
      <c r="H102" s="36"/>
      <c r="I102" s="36"/>
      <c r="J102" s="36"/>
      <c r="K102" s="36"/>
      <c r="L102" s="36"/>
      <c r="M102" s="36"/>
      <c r="N102" s="36"/>
      <c r="O102" s="36"/>
      <c r="P102" s="36"/>
      <c r="Q102" s="36"/>
      <c r="R102" s="36"/>
      <c r="S102" s="36"/>
      <c r="T102" s="36"/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F102" s="36"/>
      <c r="AG102" s="36"/>
      <c r="AH102" s="36"/>
      <c r="AI102" s="36"/>
      <c r="AJ102" s="36"/>
      <c r="AK102" s="36"/>
      <c r="AL102" s="36"/>
      <c r="AM102" s="36"/>
      <c r="AN102" s="36"/>
    </row>
    <row r="103" spans="1:40" x14ac:dyDescent="0.25">
      <c r="A103" s="36"/>
      <c r="B103" s="36"/>
      <c r="C103" s="36"/>
      <c r="D103" s="36"/>
      <c r="E103" s="36"/>
      <c r="F103" s="36"/>
      <c r="G103" s="36"/>
      <c r="H103" s="36"/>
      <c r="I103" s="36"/>
      <c r="J103" s="36"/>
      <c r="K103" s="36"/>
      <c r="L103" s="36"/>
      <c r="M103" s="36"/>
      <c r="N103" s="36"/>
      <c r="O103" s="36"/>
      <c r="P103" s="36"/>
      <c r="Q103" s="36"/>
      <c r="R103" s="36"/>
      <c r="S103" s="36"/>
      <c r="T103" s="36"/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  <c r="AF103" s="36"/>
      <c r="AG103" s="36"/>
      <c r="AH103" s="36"/>
      <c r="AI103" s="36"/>
      <c r="AJ103" s="36"/>
      <c r="AK103" s="36"/>
      <c r="AL103" s="36"/>
      <c r="AM103" s="36"/>
      <c r="AN103" s="36"/>
    </row>
    <row r="104" spans="1:40" x14ac:dyDescent="0.25">
      <c r="A104" s="36"/>
      <c r="B104" s="36"/>
      <c r="C104" s="36"/>
      <c r="D104" s="36"/>
      <c r="E104" s="36"/>
      <c r="F104" s="36"/>
      <c r="G104" s="36"/>
      <c r="H104" s="36"/>
      <c r="I104" s="36"/>
      <c r="J104" s="36"/>
      <c r="K104" s="36"/>
      <c r="L104" s="36"/>
      <c r="M104" s="36"/>
      <c r="N104" s="36"/>
      <c r="O104" s="36"/>
      <c r="P104" s="36"/>
      <c r="Q104" s="36"/>
      <c r="R104" s="36"/>
      <c r="S104" s="36"/>
      <c r="T104" s="36"/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  <c r="AF104" s="36"/>
      <c r="AG104" s="36"/>
      <c r="AH104" s="36"/>
      <c r="AI104" s="36"/>
      <c r="AJ104" s="36"/>
      <c r="AK104" s="36"/>
      <c r="AL104" s="36"/>
      <c r="AM104" s="36"/>
      <c r="AN104" s="36"/>
    </row>
    <row r="105" spans="1:40" x14ac:dyDescent="0.25">
      <c r="A105" s="36"/>
      <c r="B105" s="36"/>
      <c r="C105" s="36"/>
      <c r="D105" s="36"/>
      <c r="E105" s="36"/>
      <c r="F105" s="36"/>
      <c r="G105" s="36"/>
      <c r="H105" s="36"/>
      <c r="I105" s="36"/>
      <c r="J105" s="36"/>
      <c r="K105" s="36"/>
      <c r="L105" s="36"/>
      <c r="M105" s="36"/>
      <c r="N105" s="36"/>
      <c r="O105" s="36"/>
      <c r="P105" s="36"/>
      <c r="Q105" s="36"/>
      <c r="R105" s="36"/>
      <c r="S105" s="36"/>
      <c r="T105" s="36"/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  <c r="AF105" s="36"/>
      <c r="AG105" s="36"/>
      <c r="AH105" s="36"/>
      <c r="AI105" s="36"/>
      <c r="AJ105" s="36"/>
      <c r="AK105" s="36"/>
      <c r="AL105" s="36"/>
      <c r="AM105" s="36"/>
      <c r="AN105" s="36"/>
    </row>
    <row r="106" spans="1:40" x14ac:dyDescent="0.25">
      <c r="A106" s="36"/>
      <c r="B106" s="36"/>
      <c r="C106" s="36"/>
      <c r="D106" s="36"/>
      <c r="E106" s="36"/>
      <c r="F106" s="36"/>
      <c r="G106" s="36"/>
      <c r="H106" s="36"/>
      <c r="I106" s="36"/>
      <c r="J106" s="36"/>
      <c r="K106" s="36"/>
      <c r="L106" s="36"/>
      <c r="M106" s="36"/>
      <c r="N106" s="36"/>
      <c r="O106" s="36"/>
      <c r="P106" s="36"/>
      <c r="Q106" s="36"/>
      <c r="R106" s="36"/>
      <c r="S106" s="36"/>
      <c r="T106" s="36"/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  <c r="AF106" s="36"/>
      <c r="AG106" s="36"/>
      <c r="AH106" s="36"/>
      <c r="AI106" s="36"/>
      <c r="AJ106" s="36"/>
      <c r="AK106" s="36"/>
      <c r="AL106" s="36"/>
      <c r="AM106" s="36"/>
      <c r="AN106" s="36"/>
    </row>
    <row r="107" spans="1:40" x14ac:dyDescent="0.25">
      <c r="A107" s="36"/>
      <c r="B107" s="36"/>
      <c r="C107" s="36"/>
      <c r="D107" s="36"/>
      <c r="E107" s="36"/>
      <c r="F107" s="36"/>
      <c r="G107" s="36"/>
      <c r="H107" s="36"/>
      <c r="I107" s="36"/>
      <c r="J107" s="36"/>
      <c r="K107" s="36"/>
      <c r="L107" s="36"/>
      <c r="M107" s="36"/>
      <c r="N107" s="36"/>
      <c r="O107" s="36"/>
      <c r="P107" s="36"/>
      <c r="Q107" s="36"/>
      <c r="R107" s="36"/>
      <c r="S107" s="36"/>
      <c r="T107" s="36"/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  <c r="AF107" s="36"/>
      <c r="AG107" s="36"/>
      <c r="AH107" s="36"/>
      <c r="AI107" s="36"/>
      <c r="AJ107" s="36"/>
      <c r="AK107" s="36"/>
      <c r="AL107" s="36"/>
      <c r="AM107" s="36"/>
      <c r="AN107" s="36"/>
    </row>
    <row r="108" spans="1:40" x14ac:dyDescent="0.25">
      <c r="A108" s="36"/>
      <c r="B108" s="36"/>
      <c r="C108" s="36"/>
      <c r="D108" s="36"/>
      <c r="E108" s="36"/>
      <c r="F108" s="36"/>
      <c r="G108" s="36"/>
      <c r="H108" s="36"/>
      <c r="I108" s="36"/>
      <c r="J108" s="36"/>
      <c r="K108" s="36"/>
      <c r="L108" s="36"/>
      <c r="M108" s="36"/>
      <c r="N108" s="36"/>
      <c r="O108" s="36"/>
      <c r="P108" s="36"/>
      <c r="Q108" s="36"/>
      <c r="R108" s="36"/>
      <c r="S108" s="36"/>
      <c r="T108" s="36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  <c r="AF108" s="36"/>
      <c r="AG108" s="36"/>
      <c r="AH108" s="36"/>
      <c r="AI108" s="36"/>
      <c r="AJ108" s="36"/>
      <c r="AK108" s="36"/>
      <c r="AL108" s="36"/>
      <c r="AM108" s="36"/>
      <c r="AN108" s="36"/>
    </row>
    <row r="109" spans="1:40" x14ac:dyDescent="0.25">
      <c r="A109" s="36"/>
      <c r="B109" s="36"/>
      <c r="C109" s="36"/>
      <c r="D109" s="36"/>
      <c r="E109" s="36"/>
      <c r="F109" s="36"/>
      <c r="G109" s="36"/>
      <c r="H109" s="36"/>
      <c r="I109" s="36"/>
      <c r="J109" s="36"/>
      <c r="K109" s="36"/>
      <c r="L109" s="36"/>
      <c r="M109" s="36"/>
      <c r="N109" s="36"/>
      <c r="O109" s="36"/>
      <c r="P109" s="36"/>
      <c r="Q109" s="36"/>
      <c r="R109" s="36"/>
      <c r="S109" s="36"/>
      <c r="T109" s="36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  <c r="AF109" s="36"/>
      <c r="AG109" s="36"/>
      <c r="AH109" s="36"/>
      <c r="AI109" s="36"/>
      <c r="AJ109" s="36"/>
      <c r="AK109" s="36"/>
      <c r="AL109" s="36"/>
      <c r="AM109" s="36"/>
      <c r="AN109" s="36"/>
    </row>
    <row r="110" spans="1:40" x14ac:dyDescent="0.25">
      <c r="A110" s="36"/>
      <c r="B110" s="36"/>
      <c r="C110" s="36"/>
      <c r="D110" s="36"/>
      <c r="E110" s="36"/>
      <c r="F110" s="36"/>
      <c r="G110" s="36"/>
      <c r="H110" s="36"/>
      <c r="I110" s="36"/>
      <c r="J110" s="36"/>
      <c r="K110" s="36"/>
      <c r="L110" s="36"/>
      <c r="M110" s="36"/>
      <c r="N110" s="36"/>
      <c r="O110" s="36"/>
      <c r="P110" s="36"/>
      <c r="Q110" s="36"/>
      <c r="R110" s="36"/>
      <c r="S110" s="36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  <c r="AF110" s="36"/>
      <c r="AG110" s="36"/>
      <c r="AH110" s="36"/>
      <c r="AI110" s="36"/>
      <c r="AJ110" s="36"/>
      <c r="AK110" s="36"/>
      <c r="AL110" s="36"/>
      <c r="AM110" s="36"/>
      <c r="AN110" s="36"/>
    </row>
    <row r="111" spans="1:40" x14ac:dyDescent="0.25">
      <c r="A111" s="36"/>
      <c r="B111" s="36"/>
      <c r="C111" s="36"/>
      <c r="D111" s="36"/>
      <c r="E111" s="36"/>
      <c r="F111" s="36"/>
      <c r="G111" s="36"/>
      <c r="H111" s="36"/>
      <c r="I111" s="36"/>
      <c r="J111" s="36"/>
      <c r="K111" s="36"/>
      <c r="L111" s="36"/>
      <c r="M111" s="36"/>
      <c r="N111" s="36"/>
      <c r="O111" s="36"/>
      <c r="P111" s="36"/>
      <c r="Q111" s="36"/>
      <c r="R111" s="36"/>
      <c r="S111" s="36"/>
      <c r="T111" s="36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  <c r="AF111" s="36"/>
      <c r="AG111" s="36"/>
      <c r="AH111" s="36"/>
      <c r="AI111" s="36"/>
      <c r="AJ111" s="36"/>
      <c r="AK111" s="36"/>
      <c r="AL111" s="36"/>
      <c r="AM111" s="36"/>
      <c r="AN111" s="36"/>
    </row>
    <row r="112" spans="1:40" x14ac:dyDescent="0.25">
      <c r="A112" s="36"/>
      <c r="B112" s="36"/>
      <c r="C112" s="36"/>
      <c r="D112" s="36"/>
      <c r="E112" s="36"/>
      <c r="F112" s="36"/>
      <c r="G112" s="36"/>
      <c r="H112" s="36"/>
      <c r="I112" s="36"/>
      <c r="J112" s="36"/>
      <c r="K112" s="36"/>
      <c r="L112" s="36"/>
      <c r="M112" s="36"/>
      <c r="N112" s="36"/>
      <c r="O112" s="36"/>
      <c r="P112" s="36"/>
      <c r="Q112" s="36"/>
      <c r="R112" s="36"/>
      <c r="S112" s="36"/>
      <c r="T112" s="36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  <c r="AF112" s="36"/>
      <c r="AG112" s="36"/>
      <c r="AH112" s="36"/>
      <c r="AI112" s="36"/>
      <c r="AJ112" s="36"/>
      <c r="AK112" s="36"/>
      <c r="AL112" s="36"/>
      <c r="AM112" s="36"/>
      <c r="AN112" s="36"/>
    </row>
    <row r="113" spans="1:40" x14ac:dyDescent="0.25">
      <c r="A113" s="36"/>
      <c r="B113" s="36"/>
      <c r="C113" s="36"/>
      <c r="D113" s="36"/>
      <c r="E113" s="36"/>
      <c r="F113" s="36"/>
      <c r="G113" s="36"/>
      <c r="H113" s="36"/>
      <c r="I113" s="36"/>
      <c r="J113" s="36"/>
      <c r="K113" s="36"/>
      <c r="L113" s="36"/>
      <c r="M113" s="36"/>
      <c r="N113" s="36"/>
      <c r="O113" s="36"/>
      <c r="P113" s="36"/>
      <c r="Q113" s="36"/>
      <c r="R113" s="36"/>
      <c r="S113" s="36"/>
      <c r="T113" s="36"/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  <c r="AF113" s="36"/>
      <c r="AG113" s="36"/>
      <c r="AH113" s="36"/>
      <c r="AI113" s="36"/>
      <c r="AJ113" s="36"/>
      <c r="AK113" s="36"/>
      <c r="AL113" s="36"/>
      <c r="AM113" s="36"/>
      <c r="AN113" s="36"/>
    </row>
    <row r="114" spans="1:40" x14ac:dyDescent="0.25">
      <c r="A114" s="36"/>
      <c r="B114" s="36"/>
      <c r="C114" s="36"/>
      <c r="D114" s="36"/>
      <c r="E114" s="36"/>
      <c r="F114" s="36"/>
      <c r="G114" s="36"/>
      <c r="H114" s="36"/>
      <c r="I114" s="36"/>
      <c r="J114" s="36"/>
      <c r="K114" s="36"/>
      <c r="L114" s="36"/>
      <c r="M114" s="36"/>
      <c r="N114" s="36"/>
      <c r="O114" s="36"/>
      <c r="P114" s="36"/>
      <c r="Q114" s="36"/>
      <c r="R114" s="36"/>
      <c r="S114" s="36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  <c r="AF114" s="36"/>
      <c r="AG114" s="36"/>
      <c r="AH114" s="36"/>
      <c r="AI114" s="36"/>
      <c r="AJ114" s="36"/>
      <c r="AK114" s="36"/>
      <c r="AL114" s="36"/>
      <c r="AM114" s="36"/>
      <c r="AN114" s="36"/>
    </row>
    <row r="115" spans="1:40" x14ac:dyDescent="0.25">
      <c r="A115" s="36"/>
      <c r="B115" s="36"/>
      <c r="C115" s="36"/>
      <c r="D115" s="36"/>
      <c r="E115" s="36"/>
      <c r="F115" s="36"/>
      <c r="G115" s="36"/>
      <c r="H115" s="36"/>
      <c r="I115" s="36"/>
      <c r="J115" s="36"/>
      <c r="K115" s="36"/>
      <c r="L115" s="36"/>
      <c r="M115" s="36"/>
      <c r="N115" s="36"/>
      <c r="O115" s="36"/>
      <c r="P115" s="36"/>
      <c r="Q115" s="36"/>
      <c r="R115" s="36"/>
      <c r="S115" s="36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  <c r="AF115" s="36"/>
      <c r="AG115" s="36"/>
      <c r="AH115" s="36"/>
      <c r="AI115" s="36"/>
      <c r="AJ115" s="36"/>
      <c r="AK115" s="36"/>
      <c r="AL115" s="36"/>
      <c r="AM115" s="36"/>
      <c r="AN115" s="36"/>
    </row>
    <row r="116" spans="1:40" x14ac:dyDescent="0.25">
      <c r="A116" s="36"/>
      <c r="B116" s="36"/>
      <c r="C116" s="36"/>
      <c r="D116" s="36"/>
      <c r="E116" s="36"/>
      <c r="F116" s="36"/>
      <c r="G116" s="36"/>
      <c r="H116" s="36"/>
      <c r="I116" s="36"/>
      <c r="J116" s="36"/>
      <c r="K116" s="36"/>
      <c r="L116" s="36"/>
      <c r="M116" s="36"/>
      <c r="N116" s="36"/>
      <c r="O116" s="36"/>
      <c r="P116" s="36"/>
      <c r="Q116" s="36"/>
      <c r="R116" s="36"/>
      <c r="S116" s="36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  <c r="AF116" s="36"/>
      <c r="AG116" s="36"/>
      <c r="AH116" s="36"/>
      <c r="AI116" s="36"/>
      <c r="AJ116" s="36"/>
      <c r="AK116" s="36"/>
      <c r="AL116" s="36"/>
      <c r="AM116" s="36"/>
      <c r="AN116" s="36"/>
    </row>
    <row r="117" spans="1:40" x14ac:dyDescent="0.25">
      <c r="A117" s="36"/>
      <c r="B117" s="36"/>
      <c r="C117" s="36"/>
      <c r="D117" s="36"/>
      <c r="E117" s="36"/>
      <c r="F117" s="36"/>
      <c r="G117" s="36"/>
      <c r="H117" s="36"/>
      <c r="I117" s="36"/>
      <c r="J117" s="36"/>
      <c r="K117" s="36"/>
      <c r="L117" s="36"/>
      <c r="M117" s="36"/>
      <c r="N117" s="36"/>
      <c r="O117" s="36"/>
      <c r="P117" s="36"/>
      <c r="Q117" s="36"/>
      <c r="R117" s="36"/>
      <c r="S117" s="36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  <c r="AF117" s="36"/>
      <c r="AG117" s="36"/>
      <c r="AH117" s="36"/>
      <c r="AI117" s="36"/>
      <c r="AJ117" s="36"/>
      <c r="AK117" s="36"/>
      <c r="AL117" s="36"/>
      <c r="AM117" s="36"/>
      <c r="AN117" s="36"/>
    </row>
    <row r="118" spans="1:40" x14ac:dyDescent="0.25">
      <c r="A118" s="36"/>
      <c r="B118" s="36"/>
      <c r="C118" s="36"/>
      <c r="D118" s="36"/>
      <c r="E118" s="36"/>
      <c r="F118" s="36"/>
      <c r="G118" s="36"/>
      <c r="H118" s="36"/>
      <c r="I118" s="36"/>
      <c r="J118" s="36"/>
      <c r="K118" s="36"/>
      <c r="L118" s="36"/>
      <c r="M118" s="36"/>
      <c r="N118" s="36"/>
      <c r="O118" s="36"/>
      <c r="P118" s="36"/>
      <c r="Q118" s="36"/>
      <c r="R118" s="36"/>
      <c r="S118" s="36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  <c r="AF118" s="36"/>
      <c r="AG118" s="36"/>
      <c r="AH118" s="36"/>
      <c r="AI118" s="36"/>
      <c r="AJ118" s="36"/>
      <c r="AK118" s="36"/>
      <c r="AL118" s="36"/>
      <c r="AM118" s="36"/>
      <c r="AN118" s="36"/>
    </row>
    <row r="119" spans="1:40" x14ac:dyDescent="0.25">
      <c r="A119" s="36"/>
      <c r="B119" s="36"/>
      <c r="C119" s="36"/>
      <c r="D119" s="36"/>
      <c r="E119" s="36"/>
      <c r="F119" s="36"/>
      <c r="G119" s="36"/>
      <c r="H119" s="36"/>
      <c r="I119" s="36"/>
      <c r="J119" s="36"/>
      <c r="K119" s="36"/>
      <c r="L119" s="36"/>
      <c r="M119" s="36"/>
      <c r="N119" s="36"/>
      <c r="O119" s="36"/>
      <c r="P119" s="36"/>
      <c r="Q119" s="36"/>
      <c r="R119" s="36"/>
      <c r="S119" s="36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  <c r="AF119" s="36"/>
      <c r="AG119" s="36"/>
      <c r="AH119" s="36"/>
      <c r="AI119" s="36"/>
      <c r="AJ119" s="36"/>
      <c r="AK119" s="36"/>
      <c r="AL119" s="36"/>
      <c r="AM119" s="36"/>
      <c r="AN119" s="36"/>
    </row>
    <row r="120" spans="1:40" x14ac:dyDescent="0.25">
      <c r="A120" s="36"/>
      <c r="B120" s="36"/>
      <c r="C120" s="36"/>
      <c r="D120" s="36"/>
      <c r="E120" s="36"/>
      <c r="F120" s="36"/>
      <c r="G120" s="36"/>
      <c r="H120" s="36"/>
      <c r="I120" s="36"/>
      <c r="J120" s="36"/>
      <c r="K120" s="36"/>
      <c r="L120" s="36"/>
      <c r="M120" s="36"/>
      <c r="N120" s="36"/>
      <c r="O120" s="36"/>
      <c r="P120" s="36"/>
      <c r="Q120" s="36"/>
      <c r="R120" s="36"/>
      <c r="S120" s="36"/>
      <c r="T120" s="36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  <c r="AF120" s="36"/>
      <c r="AG120" s="36"/>
      <c r="AH120" s="36"/>
      <c r="AI120" s="36"/>
      <c r="AJ120" s="36"/>
      <c r="AK120" s="36"/>
      <c r="AL120" s="36"/>
      <c r="AM120" s="36"/>
      <c r="AN120" s="36"/>
    </row>
    <row r="121" spans="1:40" x14ac:dyDescent="0.25">
      <c r="A121" s="36"/>
      <c r="B121" s="36"/>
      <c r="C121" s="36"/>
      <c r="D121" s="36"/>
      <c r="E121" s="36"/>
      <c r="F121" s="36"/>
      <c r="G121" s="36"/>
      <c r="H121" s="36"/>
      <c r="I121" s="36"/>
      <c r="J121" s="36"/>
      <c r="K121" s="36"/>
      <c r="L121" s="36"/>
      <c r="M121" s="36"/>
      <c r="N121" s="36"/>
      <c r="O121" s="36"/>
      <c r="P121" s="36"/>
      <c r="Q121" s="36"/>
      <c r="R121" s="36"/>
      <c r="S121" s="36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  <c r="AF121" s="36"/>
      <c r="AG121" s="36"/>
      <c r="AH121" s="36"/>
      <c r="AI121" s="36"/>
      <c r="AJ121" s="36"/>
      <c r="AK121" s="36"/>
      <c r="AL121" s="36"/>
      <c r="AM121" s="36"/>
      <c r="AN121" s="36"/>
    </row>
    <row r="122" spans="1:40" x14ac:dyDescent="0.25">
      <c r="A122" s="36"/>
      <c r="B122" s="36"/>
      <c r="C122" s="36"/>
      <c r="D122" s="36"/>
      <c r="E122" s="36"/>
      <c r="F122" s="36"/>
      <c r="G122" s="36"/>
      <c r="H122" s="36"/>
      <c r="I122" s="36"/>
      <c r="J122" s="36"/>
      <c r="K122" s="36"/>
      <c r="L122" s="36"/>
      <c r="M122" s="36"/>
      <c r="N122" s="36"/>
      <c r="O122" s="36"/>
      <c r="P122" s="36"/>
      <c r="Q122" s="36"/>
      <c r="R122" s="36"/>
      <c r="S122" s="36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  <c r="AF122" s="36"/>
      <c r="AG122" s="36"/>
      <c r="AH122" s="36"/>
      <c r="AI122" s="36"/>
      <c r="AJ122" s="36"/>
      <c r="AK122" s="36"/>
      <c r="AL122" s="36"/>
      <c r="AM122" s="36"/>
      <c r="AN122" s="36"/>
    </row>
    <row r="123" spans="1:40" x14ac:dyDescent="0.25">
      <c r="A123" s="36"/>
      <c r="B123" s="36"/>
      <c r="C123" s="36"/>
      <c r="D123" s="36"/>
      <c r="E123" s="36"/>
      <c r="F123" s="36"/>
      <c r="G123" s="36"/>
      <c r="H123" s="36"/>
      <c r="I123" s="36"/>
      <c r="J123" s="36"/>
      <c r="K123" s="36"/>
      <c r="L123" s="36"/>
      <c r="M123" s="36"/>
      <c r="N123" s="36"/>
      <c r="O123" s="36"/>
      <c r="P123" s="36"/>
      <c r="Q123" s="36"/>
      <c r="R123" s="36"/>
      <c r="S123" s="36"/>
      <c r="T123" s="36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F123" s="36"/>
      <c r="AG123" s="36"/>
      <c r="AH123" s="36"/>
      <c r="AI123" s="36"/>
      <c r="AJ123" s="36"/>
      <c r="AK123" s="36"/>
      <c r="AL123" s="36"/>
      <c r="AM123" s="36"/>
      <c r="AN123" s="36"/>
    </row>
    <row r="124" spans="1:40" x14ac:dyDescent="0.25">
      <c r="A124" s="36"/>
      <c r="B124" s="36"/>
      <c r="C124" s="36"/>
      <c r="D124" s="36"/>
      <c r="E124" s="36"/>
      <c r="F124" s="36"/>
      <c r="G124" s="36"/>
      <c r="H124" s="36"/>
      <c r="I124" s="36"/>
      <c r="J124" s="36"/>
      <c r="K124" s="36"/>
      <c r="L124" s="36"/>
      <c r="M124" s="36"/>
      <c r="N124" s="36"/>
      <c r="O124" s="36"/>
      <c r="P124" s="36"/>
      <c r="Q124" s="36"/>
      <c r="R124" s="36"/>
      <c r="S124" s="36"/>
      <c r="T124" s="36"/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  <c r="AF124" s="36"/>
      <c r="AG124" s="36"/>
      <c r="AH124" s="36"/>
      <c r="AI124" s="36"/>
      <c r="AJ124" s="36"/>
      <c r="AK124" s="36"/>
      <c r="AL124" s="36"/>
      <c r="AM124" s="36"/>
      <c r="AN124" s="36"/>
    </row>
    <row r="125" spans="1:40" x14ac:dyDescent="0.25">
      <c r="A125" s="36"/>
      <c r="B125" s="36"/>
      <c r="C125" s="36"/>
      <c r="D125" s="36"/>
      <c r="E125" s="36"/>
      <c r="F125" s="36"/>
      <c r="G125" s="36"/>
      <c r="H125" s="36"/>
      <c r="I125" s="36"/>
      <c r="J125" s="36"/>
      <c r="K125" s="36"/>
      <c r="L125" s="36"/>
      <c r="M125" s="36"/>
      <c r="N125" s="36"/>
      <c r="O125" s="36"/>
      <c r="P125" s="36"/>
      <c r="Q125" s="36"/>
      <c r="R125" s="36"/>
      <c r="S125" s="36"/>
      <c r="T125" s="36"/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F125" s="36"/>
      <c r="AG125" s="36"/>
      <c r="AH125" s="36"/>
      <c r="AI125" s="36"/>
      <c r="AJ125" s="36"/>
      <c r="AK125" s="36"/>
      <c r="AL125" s="36"/>
      <c r="AM125" s="36"/>
      <c r="AN125" s="36"/>
    </row>
    <row r="126" spans="1:40" x14ac:dyDescent="0.25">
      <c r="A126" s="36"/>
      <c r="B126" s="36"/>
      <c r="C126" s="36"/>
      <c r="D126" s="36"/>
      <c r="E126" s="36"/>
      <c r="F126" s="36"/>
      <c r="G126" s="36"/>
      <c r="H126" s="36"/>
      <c r="I126" s="36"/>
      <c r="J126" s="36"/>
      <c r="K126" s="36"/>
      <c r="L126" s="36"/>
      <c r="M126" s="36"/>
      <c r="N126" s="36"/>
      <c r="O126" s="36"/>
      <c r="P126" s="36"/>
      <c r="Q126" s="36"/>
      <c r="R126" s="36"/>
      <c r="S126" s="36"/>
      <c r="T126" s="36"/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  <c r="AF126" s="36"/>
      <c r="AG126" s="36"/>
      <c r="AH126" s="36"/>
      <c r="AI126" s="36"/>
      <c r="AJ126" s="36"/>
      <c r="AK126" s="36"/>
      <c r="AL126" s="36"/>
      <c r="AM126" s="36"/>
      <c r="AN126" s="36"/>
    </row>
    <row r="127" spans="1:40" x14ac:dyDescent="0.25">
      <c r="A127" s="36"/>
      <c r="B127" s="36"/>
      <c r="C127" s="36"/>
      <c r="D127" s="36"/>
      <c r="E127" s="36"/>
      <c r="F127" s="36"/>
      <c r="G127" s="36"/>
      <c r="H127" s="36"/>
      <c r="I127" s="36"/>
      <c r="J127" s="36"/>
      <c r="K127" s="36"/>
      <c r="L127" s="36"/>
      <c r="M127" s="36"/>
      <c r="N127" s="36"/>
      <c r="O127" s="36"/>
      <c r="P127" s="36"/>
      <c r="Q127" s="36"/>
      <c r="R127" s="36"/>
      <c r="S127" s="36"/>
      <c r="T127" s="36"/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F127" s="36"/>
      <c r="AG127" s="36"/>
      <c r="AH127" s="36"/>
      <c r="AI127" s="36"/>
      <c r="AJ127" s="36"/>
      <c r="AK127" s="36"/>
      <c r="AL127" s="36"/>
      <c r="AM127" s="36"/>
      <c r="AN127" s="36"/>
    </row>
    <row r="128" spans="1:40" x14ac:dyDescent="0.25">
      <c r="A128" s="36"/>
      <c r="B128" s="36"/>
      <c r="C128" s="36"/>
      <c r="D128" s="36"/>
      <c r="E128" s="36"/>
      <c r="F128" s="36"/>
      <c r="G128" s="36"/>
      <c r="H128" s="36"/>
      <c r="I128" s="36"/>
      <c r="J128" s="36"/>
      <c r="K128" s="36"/>
      <c r="L128" s="36"/>
      <c r="M128" s="36"/>
      <c r="N128" s="36"/>
      <c r="O128" s="36"/>
      <c r="P128" s="36"/>
      <c r="Q128" s="36"/>
      <c r="R128" s="36"/>
      <c r="S128" s="36"/>
      <c r="T128" s="36"/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F128" s="36"/>
      <c r="AG128" s="36"/>
      <c r="AH128" s="36"/>
      <c r="AI128" s="36"/>
      <c r="AJ128" s="36"/>
      <c r="AK128" s="36"/>
      <c r="AL128" s="36"/>
      <c r="AM128" s="36"/>
      <c r="AN128" s="36"/>
    </row>
    <row r="129" spans="1:40" x14ac:dyDescent="0.25">
      <c r="A129" s="36"/>
      <c r="B129" s="36"/>
      <c r="C129" s="36"/>
      <c r="D129" s="36"/>
      <c r="E129" s="36"/>
      <c r="F129" s="36"/>
      <c r="G129" s="36"/>
      <c r="H129" s="36"/>
      <c r="I129" s="36"/>
      <c r="J129" s="36"/>
      <c r="K129" s="36"/>
      <c r="L129" s="36"/>
      <c r="M129" s="36"/>
      <c r="N129" s="36"/>
      <c r="O129" s="36"/>
      <c r="P129" s="36"/>
      <c r="Q129" s="36"/>
      <c r="R129" s="36"/>
      <c r="S129" s="36"/>
      <c r="T129" s="36"/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  <c r="AF129" s="36"/>
      <c r="AG129" s="36"/>
      <c r="AH129" s="36"/>
      <c r="AI129" s="36"/>
      <c r="AJ129" s="36"/>
      <c r="AK129" s="36"/>
      <c r="AL129" s="36"/>
      <c r="AM129" s="36"/>
      <c r="AN129" s="36"/>
    </row>
    <row r="130" spans="1:40" x14ac:dyDescent="0.25">
      <c r="A130" s="36"/>
      <c r="B130" s="36"/>
      <c r="C130" s="36"/>
      <c r="D130" s="36"/>
      <c r="E130" s="36"/>
      <c r="F130" s="36"/>
      <c r="G130" s="36"/>
      <c r="H130" s="36"/>
      <c r="I130" s="36"/>
      <c r="J130" s="36"/>
      <c r="K130" s="36"/>
      <c r="L130" s="36"/>
      <c r="M130" s="36"/>
      <c r="N130" s="36"/>
      <c r="O130" s="36"/>
      <c r="P130" s="36"/>
      <c r="Q130" s="36"/>
      <c r="R130" s="36"/>
      <c r="S130" s="36"/>
      <c r="T130" s="36"/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F130" s="36"/>
      <c r="AG130" s="36"/>
      <c r="AH130" s="36"/>
      <c r="AI130" s="36"/>
      <c r="AJ130" s="36"/>
      <c r="AK130" s="36"/>
      <c r="AL130" s="36"/>
      <c r="AM130" s="36"/>
      <c r="AN130" s="36"/>
    </row>
    <row r="131" spans="1:40" x14ac:dyDescent="0.25">
      <c r="A131" s="36"/>
      <c r="B131" s="36"/>
      <c r="C131" s="36"/>
      <c r="D131" s="36"/>
      <c r="E131" s="36"/>
      <c r="F131" s="36"/>
      <c r="G131" s="36"/>
      <c r="H131" s="36"/>
      <c r="I131" s="36"/>
      <c r="J131" s="36"/>
      <c r="K131" s="36"/>
      <c r="L131" s="36"/>
      <c r="M131" s="36"/>
      <c r="N131" s="36"/>
      <c r="O131" s="36"/>
      <c r="P131" s="36"/>
      <c r="Q131" s="36"/>
      <c r="R131" s="36"/>
      <c r="S131" s="36"/>
      <c r="T131" s="36"/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  <c r="AF131" s="36"/>
      <c r="AG131" s="36"/>
      <c r="AH131" s="36"/>
      <c r="AI131" s="36"/>
      <c r="AJ131" s="36"/>
      <c r="AK131" s="36"/>
      <c r="AL131" s="36"/>
      <c r="AM131" s="36"/>
      <c r="AN131" s="36"/>
    </row>
    <row r="132" spans="1:40" x14ac:dyDescent="0.25">
      <c r="A132" s="36"/>
      <c r="B132" s="36"/>
      <c r="C132" s="36"/>
      <c r="D132" s="36"/>
      <c r="E132" s="36"/>
      <c r="F132" s="36"/>
      <c r="G132" s="36"/>
      <c r="H132" s="36"/>
      <c r="I132" s="36"/>
      <c r="J132" s="36"/>
      <c r="K132" s="36"/>
      <c r="L132" s="36"/>
      <c r="M132" s="36"/>
      <c r="N132" s="36"/>
      <c r="O132" s="36"/>
      <c r="P132" s="36"/>
      <c r="Q132" s="36"/>
      <c r="R132" s="36"/>
      <c r="S132" s="36"/>
      <c r="T132" s="36"/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F132" s="36"/>
      <c r="AG132" s="36"/>
      <c r="AH132" s="36"/>
      <c r="AI132" s="36"/>
      <c r="AJ132" s="36"/>
      <c r="AK132" s="36"/>
      <c r="AL132" s="36"/>
      <c r="AM132" s="36"/>
      <c r="AN132" s="36"/>
    </row>
    <row r="133" spans="1:40" x14ac:dyDescent="0.25">
      <c r="A133" s="36"/>
      <c r="B133" s="36"/>
      <c r="C133" s="36"/>
      <c r="D133" s="36"/>
      <c r="E133" s="36"/>
      <c r="F133" s="36"/>
      <c r="G133" s="36"/>
      <c r="H133" s="36"/>
      <c r="I133" s="36"/>
      <c r="J133" s="36"/>
      <c r="K133" s="36"/>
      <c r="L133" s="36"/>
      <c r="M133" s="36"/>
      <c r="N133" s="36"/>
      <c r="O133" s="36"/>
      <c r="P133" s="36"/>
      <c r="Q133" s="36"/>
      <c r="R133" s="36"/>
      <c r="S133" s="36"/>
      <c r="T133" s="36"/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F133" s="36"/>
      <c r="AG133" s="36"/>
      <c r="AH133" s="36"/>
      <c r="AI133" s="36"/>
      <c r="AJ133" s="36"/>
      <c r="AK133" s="36"/>
      <c r="AL133" s="36"/>
      <c r="AM133" s="36"/>
      <c r="AN133" s="36"/>
    </row>
    <row r="134" spans="1:40" x14ac:dyDescent="0.25">
      <c r="A134" s="36"/>
      <c r="B134" s="36"/>
      <c r="C134" s="36"/>
      <c r="D134" s="36"/>
      <c r="E134" s="36"/>
      <c r="F134" s="36"/>
      <c r="G134" s="36"/>
      <c r="H134" s="36"/>
      <c r="I134" s="36"/>
      <c r="J134" s="36"/>
      <c r="K134" s="36"/>
      <c r="L134" s="36"/>
      <c r="M134" s="36"/>
      <c r="N134" s="36"/>
      <c r="O134" s="36"/>
      <c r="P134" s="36"/>
      <c r="Q134" s="36"/>
      <c r="R134" s="36"/>
      <c r="S134" s="36"/>
      <c r="T134" s="36"/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  <c r="AF134" s="36"/>
      <c r="AG134" s="36"/>
      <c r="AH134" s="36"/>
      <c r="AI134" s="36"/>
      <c r="AJ134" s="36"/>
      <c r="AK134" s="36"/>
      <c r="AL134" s="36"/>
      <c r="AM134" s="36"/>
      <c r="AN134" s="36"/>
    </row>
    <row r="135" spans="1:40" x14ac:dyDescent="0.25">
      <c r="A135" s="36"/>
      <c r="B135" s="36"/>
      <c r="C135" s="36"/>
      <c r="D135" s="36"/>
      <c r="E135" s="36"/>
      <c r="F135" s="36"/>
      <c r="G135" s="36"/>
      <c r="H135" s="36"/>
      <c r="I135" s="36"/>
      <c r="J135" s="36"/>
      <c r="K135" s="36"/>
      <c r="L135" s="36"/>
      <c r="M135" s="36"/>
      <c r="N135" s="36"/>
      <c r="O135" s="36"/>
      <c r="P135" s="36"/>
      <c r="Q135" s="36"/>
      <c r="R135" s="36"/>
      <c r="S135" s="36"/>
      <c r="T135" s="36"/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F135" s="36"/>
      <c r="AG135" s="36"/>
      <c r="AH135" s="36"/>
      <c r="AI135" s="36"/>
      <c r="AJ135" s="36"/>
      <c r="AK135" s="36"/>
      <c r="AL135" s="36"/>
      <c r="AM135" s="36"/>
      <c r="AN135" s="36"/>
    </row>
    <row r="136" spans="1:40" x14ac:dyDescent="0.25">
      <c r="A136" s="36"/>
      <c r="B136" s="36"/>
      <c r="C136" s="36"/>
      <c r="D136" s="36"/>
      <c r="E136" s="36"/>
      <c r="F136" s="36"/>
      <c r="G136" s="36"/>
      <c r="H136" s="36"/>
      <c r="I136" s="36"/>
      <c r="J136" s="36"/>
      <c r="K136" s="36"/>
      <c r="L136" s="36"/>
      <c r="M136" s="36"/>
      <c r="N136" s="36"/>
      <c r="O136" s="36"/>
      <c r="P136" s="36"/>
      <c r="Q136" s="36"/>
      <c r="R136" s="36"/>
      <c r="S136" s="36"/>
      <c r="T136" s="36"/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F136" s="36"/>
      <c r="AG136" s="36"/>
      <c r="AH136" s="36"/>
      <c r="AI136" s="36"/>
      <c r="AJ136" s="36"/>
      <c r="AK136" s="36"/>
      <c r="AL136" s="36"/>
      <c r="AM136" s="36"/>
      <c r="AN136" s="36"/>
    </row>
    <row r="137" spans="1:40" x14ac:dyDescent="0.25">
      <c r="A137" s="36"/>
      <c r="B137" s="36"/>
      <c r="C137" s="36"/>
      <c r="D137" s="36"/>
      <c r="E137" s="36"/>
      <c r="F137" s="36"/>
      <c r="G137" s="36"/>
      <c r="H137" s="36"/>
      <c r="I137" s="36"/>
      <c r="J137" s="36"/>
      <c r="K137" s="36"/>
      <c r="L137" s="36"/>
      <c r="M137" s="36"/>
      <c r="N137" s="36"/>
      <c r="O137" s="36"/>
      <c r="P137" s="36"/>
      <c r="Q137" s="36"/>
      <c r="R137" s="36"/>
      <c r="S137" s="36"/>
      <c r="T137" s="36"/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F137" s="36"/>
      <c r="AG137" s="36"/>
      <c r="AH137" s="36"/>
      <c r="AI137" s="36"/>
      <c r="AJ137" s="36"/>
      <c r="AK137" s="36"/>
      <c r="AL137" s="36"/>
      <c r="AM137" s="36"/>
      <c r="AN137" s="36"/>
    </row>
    <row r="138" spans="1:40" x14ac:dyDescent="0.25">
      <c r="A138" s="36"/>
      <c r="B138" s="36"/>
      <c r="C138" s="36"/>
      <c r="D138" s="36"/>
      <c r="E138" s="36"/>
      <c r="F138" s="36"/>
      <c r="G138" s="36"/>
      <c r="H138" s="36"/>
      <c r="I138" s="36"/>
      <c r="J138" s="36"/>
      <c r="K138" s="36"/>
      <c r="L138" s="36"/>
      <c r="M138" s="36"/>
      <c r="N138" s="36"/>
      <c r="O138" s="36"/>
      <c r="P138" s="36"/>
      <c r="Q138" s="36"/>
      <c r="R138" s="36"/>
      <c r="S138" s="36"/>
      <c r="T138" s="36"/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F138" s="36"/>
      <c r="AG138" s="36"/>
      <c r="AH138" s="36"/>
      <c r="AI138" s="36"/>
      <c r="AJ138" s="36"/>
      <c r="AK138" s="36"/>
      <c r="AL138" s="36"/>
      <c r="AM138" s="36"/>
      <c r="AN138" s="36"/>
    </row>
    <row r="139" spans="1:40" x14ac:dyDescent="0.25">
      <c r="A139" s="36"/>
      <c r="B139" s="36"/>
      <c r="C139" s="36"/>
      <c r="D139" s="36"/>
      <c r="E139" s="36"/>
      <c r="F139" s="36"/>
      <c r="G139" s="36"/>
      <c r="H139" s="36"/>
      <c r="I139" s="36"/>
      <c r="J139" s="36"/>
      <c r="K139" s="36"/>
      <c r="L139" s="36"/>
      <c r="M139" s="36"/>
      <c r="N139" s="36"/>
      <c r="O139" s="36"/>
      <c r="P139" s="36"/>
      <c r="Q139" s="36"/>
      <c r="R139" s="36"/>
      <c r="S139" s="36"/>
      <c r="T139" s="36"/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F139" s="36"/>
      <c r="AG139" s="36"/>
      <c r="AH139" s="36"/>
      <c r="AI139" s="36"/>
      <c r="AJ139" s="36"/>
      <c r="AK139" s="36"/>
      <c r="AL139" s="36"/>
      <c r="AM139" s="36"/>
      <c r="AN139" s="36"/>
    </row>
    <row r="140" spans="1:40" x14ac:dyDescent="0.25">
      <c r="A140" s="36"/>
      <c r="B140" s="36"/>
      <c r="C140" s="36"/>
      <c r="D140" s="36"/>
      <c r="E140" s="36"/>
      <c r="F140" s="36"/>
      <c r="G140" s="36"/>
      <c r="H140" s="36"/>
      <c r="I140" s="36"/>
      <c r="J140" s="36"/>
      <c r="K140" s="36"/>
      <c r="L140" s="36"/>
      <c r="M140" s="36"/>
      <c r="N140" s="36"/>
      <c r="O140" s="36"/>
      <c r="P140" s="36"/>
      <c r="Q140" s="36"/>
      <c r="R140" s="36"/>
      <c r="S140" s="36"/>
      <c r="T140" s="36"/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F140" s="36"/>
      <c r="AG140" s="36"/>
      <c r="AH140" s="36"/>
      <c r="AI140" s="36"/>
      <c r="AJ140" s="36"/>
      <c r="AK140" s="36"/>
      <c r="AL140" s="36"/>
      <c r="AM140" s="36"/>
      <c r="AN140" s="36"/>
    </row>
    <row r="141" spans="1:40" x14ac:dyDescent="0.25">
      <c r="A141" s="36"/>
      <c r="B141" s="36"/>
      <c r="C141" s="36"/>
      <c r="D141" s="36"/>
      <c r="E141" s="36"/>
      <c r="F141" s="36"/>
      <c r="G141" s="36"/>
      <c r="H141" s="36"/>
      <c r="I141" s="36"/>
      <c r="J141" s="36"/>
      <c r="K141" s="36"/>
      <c r="L141" s="36"/>
      <c r="M141" s="36"/>
      <c r="N141" s="36"/>
      <c r="O141" s="36"/>
      <c r="P141" s="36"/>
      <c r="Q141" s="36"/>
      <c r="R141" s="36"/>
      <c r="S141" s="36"/>
      <c r="T141" s="36"/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F141" s="36"/>
      <c r="AG141" s="36"/>
      <c r="AH141" s="36"/>
      <c r="AI141" s="36"/>
      <c r="AJ141" s="36"/>
      <c r="AK141" s="36"/>
      <c r="AL141" s="36"/>
      <c r="AM141" s="36"/>
      <c r="AN141" s="36"/>
    </row>
    <row r="142" spans="1:40" x14ac:dyDescent="0.25">
      <c r="A142" s="36"/>
      <c r="B142" s="36"/>
      <c r="C142" s="36"/>
      <c r="D142" s="36"/>
      <c r="E142" s="36"/>
      <c r="F142" s="36"/>
      <c r="G142" s="36"/>
      <c r="H142" s="36"/>
      <c r="I142" s="36"/>
      <c r="J142" s="36"/>
      <c r="K142" s="36"/>
      <c r="L142" s="36"/>
      <c r="M142" s="36"/>
      <c r="N142" s="36"/>
      <c r="O142" s="36"/>
      <c r="P142" s="36"/>
      <c r="Q142" s="36"/>
      <c r="R142" s="36"/>
      <c r="S142" s="36"/>
      <c r="T142" s="36"/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E142" s="36"/>
      <c r="AF142" s="36"/>
      <c r="AG142" s="36"/>
      <c r="AH142" s="36"/>
      <c r="AI142" s="36"/>
      <c r="AJ142" s="36"/>
      <c r="AK142" s="36"/>
      <c r="AL142" s="36"/>
      <c r="AM142" s="36"/>
      <c r="AN142" s="36"/>
    </row>
    <row r="143" spans="1:40" x14ac:dyDescent="0.25">
      <c r="A143" s="36"/>
      <c r="B143" s="36"/>
      <c r="C143" s="36"/>
      <c r="D143" s="36"/>
      <c r="E143" s="36"/>
      <c r="F143" s="36"/>
      <c r="G143" s="36"/>
      <c r="H143" s="36"/>
      <c r="I143" s="36"/>
      <c r="J143" s="36"/>
      <c r="K143" s="36"/>
      <c r="L143" s="36"/>
      <c r="M143" s="36"/>
      <c r="N143" s="36"/>
      <c r="O143" s="36"/>
      <c r="P143" s="36"/>
      <c r="Q143" s="36"/>
      <c r="R143" s="36"/>
      <c r="S143" s="36"/>
      <c r="T143" s="36"/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E143" s="36"/>
      <c r="AF143" s="36"/>
      <c r="AG143" s="36"/>
      <c r="AH143" s="36"/>
      <c r="AI143" s="36"/>
      <c r="AJ143" s="36"/>
      <c r="AK143" s="36"/>
      <c r="AL143" s="36"/>
      <c r="AM143" s="36"/>
      <c r="AN143" s="36"/>
    </row>
    <row r="144" spans="1:40" x14ac:dyDescent="0.25">
      <c r="A144" s="36"/>
      <c r="B144" s="36"/>
      <c r="C144" s="36"/>
      <c r="D144" s="36"/>
      <c r="E144" s="36"/>
      <c r="F144" s="36"/>
      <c r="G144" s="36"/>
      <c r="H144" s="36"/>
      <c r="I144" s="36"/>
      <c r="J144" s="36"/>
      <c r="K144" s="36"/>
      <c r="L144" s="36"/>
      <c r="M144" s="36"/>
      <c r="N144" s="36"/>
      <c r="O144" s="36"/>
      <c r="P144" s="36"/>
      <c r="Q144" s="36"/>
      <c r="R144" s="36"/>
      <c r="S144" s="36"/>
      <c r="T144" s="36"/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F144" s="36"/>
      <c r="AG144" s="36"/>
      <c r="AH144" s="36"/>
      <c r="AI144" s="36"/>
      <c r="AJ144" s="36"/>
      <c r="AK144" s="36"/>
      <c r="AL144" s="36"/>
      <c r="AM144" s="36"/>
      <c r="AN144" s="36"/>
    </row>
    <row r="145" spans="1:40" x14ac:dyDescent="0.25">
      <c r="A145" s="36"/>
      <c r="B145" s="36"/>
      <c r="C145" s="36"/>
      <c r="D145" s="36"/>
      <c r="E145" s="36"/>
      <c r="F145" s="36"/>
      <c r="G145" s="36"/>
      <c r="H145" s="36"/>
      <c r="I145" s="36"/>
      <c r="J145" s="36"/>
      <c r="K145" s="36"/>
      <c r="L145" s="36"/>
      <c r="M145" s="36"/>
      <c r="N145" s="36"/>
      <c r="O145" s="36"/>
      <c r="P145" s="36"/>
      <c r="Q145" s="36"/>
      <c r="R145" s="36"/>
      <c r="S145" s="36"/>
      <c r="T145" s="36"/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E145" s="36"/>
      <c r="AF145" s="36"/>
      <c r="AG145" s="36"/>
      <c r="AH145" s="36"/>
      <c r="AI145" s="36"/>
      <c r="AJ145" s="36"/>
      <c r="AK145" s="36"/>
      <c r="AL145" s="36"/>
      <c r="AM145" s="36"/>
      <c r="AN145" s="36"/>
    </row>
    <row r="146" spans="1:40" x14ac:dyDescent="0.25">
      <c r="A146" s="36"/>
      <c r="B146" s="36"/>
      <c r="C146" s="36"/>
      <c r="D146" s="36"/>
      <c r="E146" s="36"/>
      <c r="F146" s="36"/>
      <c r="G146" s="36"/>
      <c r="H146" s="36"/>
      <c r="I146" s="36"/>
      <c r="J146" s="36"/>
      <c r="K146" s="36"/>
      <c r="L146" s="36"/>
      <c r="M146" s="36"/>
      <c r="N146" s="36"/>
      <c r="O146" s="36"/>
      <c r="P146" s="36"/>
      <c r="Q146" s="36"/>
      <c r="R146" s="36"/>
      <c r="S146" s="36"/>
      <c r="T146" s="36"/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F146" s="36"/>
      <c r="AG146" s="36"/>
      <c r="AH146" s="36"/>
      <c r="AI146" s="36"/>
      <c r="AJ146" s="36"/>
      <c r="AK146" s="36"/>
      <c r="AL146" s="36"/>
      <c r="AM146" s="36"/>
      <c r="AN146" s="36"/>
    </row>
    <row r="147" spans="1:40" x14ac:dyDescent="0.25">
      <c r="A147" s="36"/>
      <c r="B147" s="36"/>
      <c r="C147" s="36"/>
      <c r="D147" s="36"/>
      <c r="E147" s="36"/>
      <c r="F147" s="36"/>
      <c r="G147" s="36"/>
      <c r="H147" s="36"/>
      <c r="I147" s="36"/>
      <c r="J147" s="36"/>
      <c r="K147" s="36"/>
      <c r="L147" s="36"/>
      <c r="M147" s="36"/>
      <c r="N147" s="36"/>
      <c r="O147" s="36"/>
      <c r="P147" s="36"/>
      <c r="Q147" s="36"/>
      <c r="R147" s="36"/>
      <c r="S147" s="36"/>
      <c r="T147" s="36"/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F147" s="36"/>
      <c r="AG147" s="36"/>
      <c r="AH147" s="36"/>
      <c r="AI147" s="36"/>
      <c r="AJ147" s="36"/>
      <c r="AK147" s="36"/>
      <c r="AL147" s="36"/>
      <c r="AM147" s="36"/>
      <c r="AN147" s="36"/>
    </row>
    <row r="148" spans="1:40" x14ac:dyDescent="0.25">
      <c r="A148" s="36"/>
      <c r="B148" s="36"/>
      <c r="C148" s="36"/>
      <c r="D148" s="36"/>
      <c r="E148" s="36"/>
      <c r="F148" s="36"/>
      <c r="G148" s="36"/>
      <c r="H148" s="36"/>
      <c r="I148" s="36"/>
      <c r="J148" s="36"/>
      <c r="K148" s="36"/>
      <c r="L148" s="36"/>
      <c r="M148" s="36"/>
      <c r="N148" s="36"/>
      <c r="O148" s="36"/>
      <c r="P148" s="36"/>
      <c r="Q148" s="36"/>
      <c r="R148" s="36"/>
      <c r="S148" s="36"/>
      <c r="T148" s="36"/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F148" s="36"/>
      <c r="AG148" s="36"/>
      <c r="AH148" s="36"/>
      <c r="AI148" s="36"/>
      <c r="AJ148" s="36"/>
      <c r="AK148" s="36"/>
      <c r="AL148" s="36"/>
      <c r="AM148" s="36"/>
      <c r="AN148" s="36"/>
    </row>
    <row r="149" spans="1:40" x14ac:dyDescent="0.25">
      <c r="A149" s="36"/>
      <c r="B149" s="36"/>
      <c r="C149" s="36"/>
      <c r="D149" s="36"/>
      <c r="E149" s="36"/>
      <c r="F149" s="36"/>
      <c r="G149" s="36"/>
      <c r="H149" s="36"/>
      <c r="I149" s="36"/>
      <c r="J149" s="36"/>
      <c r="K149" s="36"/>
      <c r="L149" s="36"/>
      <c r="M149" s="36"/>
      <c r="N149" s="36"/>
      <c r="O149" s="36"/>
      <c r="P149" s="36"/>
      <c r="Q149" s="36"/>
      <c r="R149" s="36"/>
      <c r="S149" s="36"/>
      <c r="T149" s="36"/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E149" s="36"/>
      <c r="AF149" s="36"/>
      <c r="AG149" s="36"/>
      <c r="AH149" s="36"/>
      <c r="AI149" s="36"/>
      <c r="AJ149" s="36"/>
      <c r="AK149" s="36"/>
      <c r="AL149" s="36"/>
      <c r="AM149" s="36"/>
      <c r="AN149" s="36"/>
    </row>
    <row r="150" spans="1:40" x14ac:dyDescent="0.25">
      <c r="A150" s="36"/>
      <c r="B150" s="36"/>
      <c r="C150" s="36"/>
      <c r="D150" s="36"/>
      <c r="E150" s="36"/>
      <c r="F150" s="36"/>
      <c r="G150" s="36"/>
      <c r="H150" s="36"/>
      <c r="I150" s="36"/>
      <c r="J150" s="36"/>
      <c r="K150" s="36"/>
      <c r="L150" s="36"/>
      <c r="M150" s="36"/>
      <c r="N150" s="36"/>
      <c r="O150" s="36"/>
      <c r="P150" s="36"/>
      <c r="Q150" s="36"/>
      <c r="R150" s="36"/>
      <c r="S150" s="36"/>
      <c r="T150" s="36"/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  <c r="AE150" s="36"/>
      <c r="AF150" s="36"/>
      <c r="AG150" s="36"/>
      <c r="AH150" s="36"/>
      <c r="AI150" s="36"/>
      <c r="AJ150" s="36"/>
      <c r="AK150" s="36"/>
      <c r="AL150" s="36"/>
      <c r="AM150" s="36"/>
      <c r="AN150" s="36"/>
    </row>
    <row r="151" spans="1:40" x14ac:dyDescent="0.25">
      <c r="A151" s="36"/>
      <c r="B151" s="36"/>
      <c r="C151" s="36"/>
      <c r="D151" s="36"/>
      <c r="E151" s="36"/>
      <c r="F151" s="36"/>
      <c r="G151" s="36"/>
      <c r="H151" s="36"/>
      <c r="I151" s="36"/>
      <c r="J151" s="36"/>
      <c r="K151" s="36"/>
      <c r="L151" s="36"/>
      <c r="M151" s="36"/>
      <c r="N151" s="36"/>
      <c r="O151" s="36"/>
      <c r="P151" s="36"/>
      <c r="Q151" s="36"/>
      <c r="R151" s="36"/>
      <c r="S151" s="36"/>
      <c r="T151" s="36"/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F151" s="36"/>
      <c r="AG151" s="36"/>
      <c r="AH151" s="36"/>
      <c r="AI151" s="36"/>
      <c r="AJ151" s="36"/>
      <c r="AK151" s="36"/>
      <c r="AL151" s="36"/>
      <c r="AM151" s="36"/>
      <c r="AN151" s="36"/>
    </row>
    <row r="152" spans="1:40" x14ac:dyDescent="0.25">
      <c r="A152" s="36"/>
      <c r="B152" s="36"/>
      <c r="C152" s="36"/>
      <c r="D152" s="36"/>
      <c r="E152" s="36"/>
      <c r="F152" s="36"/>
      <c r="G152" s="36"/>
      <c r="H152" s="36"/>
      <c r="I152" s="36"/>
      <c r="J152" s="36"/>
      <c r="K152" s="36"/>
      <c r="L152" s="36"/>
      <c r="M152" s="36"/>
      <c r="N152" s="36"/>
      <c r="O152" s="36"/>
      <c r="P152" s="36"/>
      <c r="Q152" s="36"/>
      <c r="R152" s="36"/>
      <c r="S152" s="36"/>
      <c r="T152" s="36"/>
      <c r="U152" s="36"/>
      <c r="V152" s="36"/>
      <c r="W152" s="36"/>
      <c r="X152" s="36"/>
      <c r="Y152" s="36"/>
      <c r="Z152" s="36"/>
      <c r="AA152" s="36"/>
      <c r="AB152" s="36"/>
      <c r="AC152" s="36"/>
      <c r="AD152" s="36"/>
      <c r="AE152" s="36"/>
      <c r="AF152" s="36"/>
      <c r="AG152" s="36"/>
      <c r="AH152" s="36"/>
      <c r="AI152" s="36"/>
      <c r="AJ152" s="36"/>
      <c r="AK152" s="36"/>
      <c r="AL152" s="36"/>
      <c r="AM152" s="36"/>
      <c r="AN152" s="36"/>
    </row>
    <row r="153" spans="1:40" x14ac:dyDescent="0.25">
      <c r="A153" s="36"/>
      <c r="B153" s="36"/>
      <c r="C153" s="36"/>
      <c r="D153" s="36"/>
      <c r="E153" s="36"/>
      <c r="F153" s="36"/>
      <c r="G153" s="36"/>
      <c r="H153" s="36"/>
      <c r="I153" s="36"/>
      <c r="J153" s="36"/>
      <c r="K153" s="36"/>
      <c r="L153" s="36"/>
      <c r="M153" s="36"/>
      <c r="N153" s="36"/>
      <c r="O153" s="36"/>
      <c r="P153" s="36"/>
      <c r="Q153" s="36"/>
      <c r="R153" s="36"/>
      <c r="S153" s="36"/>
      <c r="T153" s="36"/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  <c r="AE153" s="36"/>
      <c r="AF153" s="36"/>
      <c r="AG153" s="36"/>
      <c r="AH153" s="36"/>
      <c r="AI153" s="36"/>
      <c r="AJ153" s="36"/>
      <c r="AK153" s="36"/>
      <c r="AL153" s="36"/>
      <c r="AM153" s="36"/>
      <c r="AN153" s="36"/>
    </row>
    <row r="154" spans="1:40" x14ac:dyDescent="0.25">
      <c r="A154" s="36"/>
      <c r="B154" s="36"/>
      <c r="C154" s="36"/>
      <c r="D154" s="36"/>
      <c r="E154" s="36"/>
      <c r="F154" s="36"/>
      <c r="G154" s="36"/>
      <c r="H154" s="36"/>
      <c r="I154" s="36"/>
      <c r="J154" s="36"/>
      <c r="K154" s="36"/>
      <c r="L154" s="36"/>
      <c r="M154" s="36"/>
      <c r="N154" s="36"/>
      <c r="O154" s="36"/>
      <c r="P154" s="36"/>
      <c r="Q154" s="36"/>
      <c r="R154" s="36"/>
      <c r="S154" s="36"/>
      <c r="T154" s="36"/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  <c r="AF154" s="36"/>
      <c r="AG154" s="36"/>
      <c r="AH154" s="36"/>
      <c r="AI154" s="36"/>
      <c r="AJ154" s="36"/>
      <c r="AK154" s="36"/>
      <c r="AL154" s="36"/>
      <c r="AM154" s="36"/>
      <c r="AN154" s="36"/>
    </row>
    <row r="155" spans="1:40" x14ac:dyDescent="0.25">
      <c r="A155" s="36"/>
      <c r="B155" s="36"/>
      <c r="C155" s="36"/>
      <c r="D155" s="36"/>
      <c r="E155" s="36"/>
      <c r="F155" s="36"/>
      <c r="G155" s="36"/>
      <c r="H155" s="36"/>
      <c r="I155" s="36"/>
      <c r="J155" s="36"/>
      <c r="K155" s="36"/>
      <c r="L155" s="36"/>
      <c r="M155" s="36"/>
      <c r="N155" s="36"/>
      <c r="O155" s="36"/>
      <c r="P155" s="36"/>
      <c r="Q155" s="36"/>
      <c r="R155" s="36"/>
      <c r="S155" s="36"/>
      <c r="T155" s="36"/>
      <c r="U155" s="36"/>
      <c r="V155" s="36"/>
      <c r="W155" s="36"/>
      <c r="X155" s="36"/>
      <c r="Y155" s="36"/>
      <c r="Z155" s="36"/>
      <c r="AA155" s="36"/>
      <c r="AB155" s="36"/>
      <c r="AC155" s="36"/>
      <c r="AD155" s="36"/>
      <c r="AE155" s="36"/>
      <c r="AF155" s="36"/>
      <c r="AG155" s="36"/>
      <c r="AH155" s="36"/>
      <c r="AI155" s="36"/>
      <c r="AJ155" s="36"/>
      <c r="AK155" s="36"/>
      <c r="AL155" s="36"/>
      <c r="AM155" s="36"/>
      <c r="AN155" s="36"/>
    </row>
    <row r="156" spans="1:40" x14ac:dyDescent="0.25">
      <c r="A156" s="36"/>
      <c r="B156" s="36"/>
      <c r="C156" s="36"/>
      <c r="D156" s="36"/>
      <c r="E156" s="36"/>
      <c r="F156" s="36"/>
      <c r="G156" s="36"/>
      <c r="H156" s="36"/>
      <c r="I156" s="36"/>
      <c r="J156" s="36"/>
      <c r="K156" s="36"/>
      <c r="L156" s="36"/>
      <c r="M156" s="36"/>
      <c r="N156" s="36"/>
      <c r="O156" s="36"/>
      <c r="P156" s="36"/>
      <c r="Q156" s="36"/>
      <c r="R156" s="36"/>
      <c r="S156" s="36"/>
      <c r="T156" s="36"/>
      <c r="U156" s="36"/>
      <c r="V156" s="36"/>
      <c r="W156" s="36"/>
      <c r="X156" s="36"/>
      <c r="Y156" s="36"/>
      <c r="Z156" s="36"/>
      <c r="AA156" s="36"/>
      <c r="AB156" s="36"/>
      <c r="AC156" s="36"/>
      <c r="AD156" s="36"/>
      <c r="AE156" s="36"/>
      <c r="AF156" s="36"/>
      <c r="AG156" s="36"/>
      <c r="AH156" s="36"/>
      <c r="AI156" s="36"/>
      <c r="AJ156" s="36"/>
      <c r="AK156" s="36"/>
      <c r="AL156" s="36"/>
      <c r="AM156" s="36"/>
      <c r="AN156" s="36"/>
    </row>
    <row r="157" spans="1:40" x14ac:dyDescent="0.25">
      <c r="A157" s="36"/>
      <c r="B157" s="36"/>
      <c r="C157" s="36"/>
      <c r="D157" s="36"/>
      <c r="E157" s="36"/>
      <c r="F157" s="36"/>
      <c r="G157" s="36"/>
      <c r="H157" s="36"/>
      <c r="I157" s="36"/>
      <c r="J157" s="36"/>
      <c r="K157" s="36"/>
      <c r="L157" s="36"/>
      <c r="M157" s="36"/>
      <c r="N157" s="36"/>
      <c r="O157" s="36"/>
      <c r="P157" s="36"/>
      <c r="Q157" s="36"/>
      <c r="R157" s="36"/>
      <c r="S157" s="36"/>
      <c r="T157" s="36"/>
      <c r="U157" s="36"/>
      <c r="V157" s="36"/>
      <c r="W157" s="36"/>
      <c r="X157" s="36"/>
      <c r="Y157" s="36"/>
      <c r="Z157" s="36"/>
      <c r="AA157" s="36"/>
      <c r="AB157" s="36"/>
      <c r="AC157" s="36"/>
      <c r="AD157" s="36"/>
      <c r="AE157" s="36"/>
      <c r="AF157" s="36"/>
      <c r="AG157" s="36"/>
      <c r="AH157" s="36"/>
      <c r="AI157" s="36"/>
      <c r="AJ157" s="36"/>
      <c r="AK157" s="36"/>
      <c r="AL157" s="36"/>
      <c r="AM157" s="36"/>
      <c r="AN157" s="36"/>
    </row>
    <row r="158" spans="1:40" x14ac:dyDescent="0.25">
      <c r="A158" s="36"/>
      <c r="B158" s="36"/>
      <c r="C158" s="36"/>
      <c r="D158" s="36"/>
      <c r="E158" s="36"/>
      <c r="F158" s="36"/>
      <c r="G158" s="36"/>
      <c r="H158" s="36"/>
      <c r="I158" s="36"/>
      <c r="J158" s="36"/>
      <c r="K158" s="36"/>
      <c r="L158" s="36"/>
      <c r="M158" s="36"/>
      <c r="N158" s="36"/>
      <c r="O158" s="36"/>
      <c r="P158" s="36"/>
      <c r="Q158" s="36"/>
      <c r="R158" s="36"/>
      <c r="S158" s="36"/>
      <c r="T158" s="36"/>
      <c r="U158" s="36"/>
      <c r="V158" s="36"/>
      <c r="W158" s="36"/>
      <c r="X158" s="36"/>
      <c r="Y158" s="36"/>
      <c r="Z158" s="36"/>
      <c r="AA158" s="36"/>
      <c r="AB158" s="36"/>
      <c r="AC158" s="36"/>
      <c r="AD158" s="36"/>
      <c r="AE158" s="36"/>
      <c r="AF158" s="36"/>
      <c r="AG158" s="36"/>
      <c r="AH158" s="36"/>
      <c r="AI158" s="36"/>
      <c r="AJ158" s="36"/>
      <c r="AK158" s="36"/>
      <c r="AL158" s="36"/>
      <c r="AM158" s="36"/>
      <c r="AN158" s="36"/>
    </row>
    <row r="159" spans="1:40" x14ac:dyDescent="0.25">
      <c r="A159" s="36"/>
      <c r="B159" s="36"/>
      <c r="C159" s="36"/>
      <c r="D159" s="36"/>
      <c r="E159" s="36"/>
      <c r="F159" s="36"/>
      <c r="G159" s="36"/>
      <c r="H159" s="36"/>
      <c r="I159" s="36"/>
      <c r="J159" s="36"/>
      <c r="K159" s="36"/>
      <c r="L159" s="36"/>
      <c r="M159" s="36"/>
      <c r="N159" s="36"/>
      <c r="O159" s="36"/>
      <c r="P159" s="36"/>
      <c r="Q159" s="36"/>
      <c r="R159" s="36"/>
      <c r="S159" s="36"/>
      <c r="T159" s="36"/>
      <c r="U159" s="36"/>
      <c r="V159" s="36"/>
      <c r="W159" s="36"/>
      <c r="X159" s="36"/>
      <c r="Y159" s="36"/>
      <c r="Z159" s="36"/>
      <c r="AA159" s="36"/>
      <c r="AB159" s="36"/>
      <c r="AC159" s="36"/>
      <c r="AD159" s="36"/>
      <c r="AE159" s="36"/>
      <c r="AF159" s="36"/>
      <c r="AG159" s="36"/>
      <c r="AH159" s="36"/>
      <c r="AI159" s="36"/>
      <c r="AJ159" s="36"/>
      <c r="AK159" s="36"/>
      <c r="AL159" s="36"/>
      <c r="AM159" s="36"/>
      <c r="AN159" s="36"/>
    </row>
    <row r="160" spans="1:40" x14ac:dyDescent="0.25">
      <c r="A160" s="36"/>
      <c r="B160" s="36"/>
      <c r="C160" s="36"/>
      <c r="D160" s="36"/>
      <c r="E160" s="36"/>
      <c r="F160" s="36"/>
      <c r="G160" s="36"/>
      <c r="H160" s="36"/>
      <c r="I160" s="36"/>
      <c r="J160" s="36"/>
      <c r="K160" s="36"/>
      <c r="L160" s="36"/>
      <c r="M160" s="36"/>
      <c r="N160" s="36"/>
      <c r="O160" s="36"/>
      <c r="P160" s="36"/>
      <c r="Q160" s="36"/>
      <c r="R160" s="36"/>
      <c r="S160" s="36"/>
      <c r="T160" s="36"/>
      <c r="U160" s="36"/>
      <c r="V160" s="36"/>
      <c r="W160" s="36"/>
      <c r="X160" s="36"/>
      <c r="Y160" s="36"/>
      <c r="Z160" s="36"/>
      <c r="AA160" s="36"/>
      <c r="AB160" s="36"/>
      <c r="AC160" s="36"/>
      <c r="AD160" s="36"/>
      <c r="AE160" s="36"/>
      <c r="AF160" s="36"/>
      <c r="AG160" s="36"/>
      <c r="AH160" s="36"/>
      <c r="AI160" s="36"/>
      <c r="AJ160" s="36"/>
      <c r="AK160" s="36"/>
      <c r="AL160" s="36"/>
      <c r="AM160" s="36"/>
      <c r="AN160" s="36"/>
    </row>
    <row r="161" spans="1:40" x14ac:dyDescent="0.25">
      <c r="A161" s="36"/>
      <c r="B161" s="36"/>
      <c r="C161" s="36"/>
      <c r="D161" s="36"/>
      <c r="E161" s="36"/>
      <c r="F161" s="36"/>
      <c r="G161" s="36"/>
      <c r="H161" s="36"/>
      <c r="I161" s="36"/>
      <c r="J161" s="36"/>
      <c r="K161" s="36"/>
      <c r="L161" s="36"/>
      <c r="M161" s="36"/>
      <c r="N161" s="36"/>
      <c r="O161" s="36"/>
      <c r="P161" s="36"/>
      <c r="Q161" s="36"/>
      <c r="R161" s="36"/>
      <c r="S161" s="36"/>
      <c r="T161" s="36"/>
      <c r="U161" s="36"/>
      <c r="V161" s="36"/>
      <c r="W161" s="36"/>
      <c r="X161" s="36"/>
      <c r="Y161" s="36"/>
      <c r="Z161" s="36"/>
      <c r="AA161" s="36"/>
      <c r="AB161" s="36"/>
      <c r="AC161" s="36"/>
      <c r="AD161" s="36"/>
      <c r="AE161" s="36"/>
      <c r="AF161" s="36"/>
      <c r="AG161" s="36"/>
      <c r="AH161" s="36"/>
      <c r="AI161" s="36"/>
      <c r="AJ161" s="36"/>
      <c r="AK161" s="36"/>
      <c r="AL161" s="36"/>
      <c r="AM161" s="36"/>
      <c r="AN161" s="36"/>
    </row>
    <row r="162" spans="1:40" x14ac:dyDescent="0.25">
      <c r="A162" s="36"/>
      <c r="B162" s="36"/>
      <c r="C162" s="36"/>
      <c r="D162" s="36"/>
      <c r="E162" s="36"/>
      <c r="F162" s="36"/>
      <c r="G162" s="36"/>
      <c r="H162" s="36"/>
      <c r="I162" s="36"/>
      <c r="J162" s="36"/>
      <c r="K162" s="36"/>
      <c r="L162" s="36"/>
      <c r="M162" s="36"/>
      <c r="N162" s="36"/>
      <c r="O162" s="36"/>
      <c r="P162" s="36"/>
      <c r="Q162" s="36"/>
      <c r="R162" s="36"/>
      <c r="S162" s="36"/>
      <c r="T162" s="36"/>
      <c r="U162" s="36"/>
      <c r="V162" s="36"/>
      <c r="W162" s="36"/>
      <c r="X162" s="36"/>
      <c r="Y162" s="36"/>
      <c r="Z162" s="36"/>
      <c r="AA162" s="36"/>
      <c r="AB162" s="36"/>
      <c r="AC162" s="36"/>
      <c r="AD162" s="36"/>
      <c r="AE162" s="36"/>
      <c r="AF162" s="36"/>
      <c r="AG162" s="36"/>
      <c r="AH162" s="36"/>
      <c r="AI162" s="36"/>
      <c r="AJ162" s="36"/>
      <c r="AK162" s="36"/>
      <c r="AL162" s="36"/>
      <c r="AM162" s="36"/>
      <c r="AN162" s="36"/>
    </row>
    <row r="163" spans="1:40" x14ac:dyDescent="0.25">
      <c r="A163" s="36"/>
      <c r="B163" s="36"/>
      <c r="C163" s="36"/>
      <c r="D163" s="36"/>
      <c r="E163" s="36"/>
      <c r="F163" s="36"/>
      <c r="G163" s="36"/>
      <c r="H163" s="36"/>
      <c r="I163" s="36"/>
      <c r="J163" s="36"/>
      <c r="K163" s="36"/>
      <c r="L163" s="36"/>
      <c r="M163" s="36"/>
      <c r="N163" s="36"/>
      <c r="O163" s="36"/>
      <c r="P163" s="36"/>
      <c r="Q163" s="36"/>
      <c r="R163" s="36"/>
      <c r="S163" s="36"/>
      <c r="T163" s="36"/>
      <c r="U163" s="36"/>
      <c r="V163" s="36"/>
      <c r="W163" s="36"/>
      <c r="X163" s="36"/>
      <c r="Y163" s="36"/>
      <c r="Z163" s="36"/>
      <c r="AA163" s="36"/>
      <c r="AB163" s="36"/>
      <c r="AC163" s="36"/>
      <c r="AD163" s="36"/>
      <c r="AE163" s="36"/>
      <c r="AF163" s="36"/>
      <c r="AG163" s="36"/>
      <c r="AH163" s="36"/>
      <c r="AI163" s="36"/>
      <c r="AJ163" s="36"/>
      <c r="AK163" s="36"/>
      <c r="AL163" s="36"/>
      <c r="AM163" s="36"/>
      <c r="AN163" s="36"/>
    </row>
    <row r="164" spans="1:40" x14ac:dyDescent="0.25">
      <c r="A164" s="36"/>
      <c r="B164" s="36"/>
      <c r="C164" s="36"/>
      <c r="D164" s="36"/>
      <c r="E164" s="36"/>
      <c r="F164" s="36"/>
      <c r="G164" s="36"/>
      <c r="H164" s="36"/>
      <c r="I164" s="36"/>
      <c r="J164" s="36"/>
      <c r="K164" s="36"/>
      <c r="L164" s="36"/>
      <c r="M164" s="36"/>
      <c r="N164" s="36"/>
      <c r="O164" s="36"/>
      <c r="P164" s="36"/>
      <c r="Q164" s="36"/>
      <c r="R164" s="36"/>
      <c r="S164" s="36"/>
      <c r="T164" s="36"/>
      <c r="U164" s="36"/>
      <c r="V164" s="36"/>
      <c r="W164" s="36"/>
      <c r="X164" s="36"/>
      <c r="Y164" s="36"/>
      <c r="Z164" s="36"/>
      <c r="AA164" s="36"/>
      <c r="AB164" s="36"/>
      <c r="AC164" s="36"/>
      <c r="AD164" s="36"/>
      <c r="AE164" s="36"/>
      <c r="AF164" s="36"/>
      <c r="AG164" s="36"/>
      <c r="AH164" s="36"/>
      <c r="AI164" s="36"/>
      <c r="AJ164" s="36"/>
      <c r="AK164" s="36"/>
      <c r="AL164" s="36"/>
      <c r="AM164" s="36"/>
      <c r="AN164" s="36"/>
    </row>
    <row r="165" spans="1:40" x14ac:dyDescent="0.25">
      <c r="A165" s="36"/>
      <c r="B165" s="36"/>
      <c r="C165" s="36"/>
      <c r="D165" s="36"/>
      <c r="E165" s="36"/>
      <c r="F165" s="36"/>
      <c r="G165" s="36"/>
      <c r="H165" s="36"/>
      <c r="I165" s="36"/>
      <c r="J165" s="36"/>
      <c r="K165" s="36"/>
      <c r="L165" s="36"/>
      <c r="M165" s="36"/>
      <c r="N165" s="36"/>
      <c r="O165" s="36"/>
      <c r="P165" s="36"/>
      <c r="Q165" s="36"/>
      <c r="R165" s="36"/>
      <c r="S165" s="36"/>
      <c r="T165" s="36"/>
      <c r="U165" s="36"/>
      <c r="V165" s="36"/>
      <c r="W165" s="36"/>
      <c r="X165" s="36"/>
      <c r="Y165" s="36"/>
      <c r="Z165" s="36"/>
      <c r="AA165" s="36"/>
      <c r="AB165" s="36"/>
      <c r="AC165" s="36"/>
      <c r="AD165" s="36"/>
      <c r="AE165" s="36"/>
      <c r="AF165" s="36"/>
      <c r="AG165" s="36"/>
      <c r="AH165" s="36"/>
      <c r="AI165" s="36"/>
      <c r="AJ165" s="36"/>
      <c r="AK165" s="36"/>
      <c r="AL165" s="36"/>
      <c r="AM165" s="36"/>
      <c r="AN165" s="36"/>
    </row>
    <row r="166" spans="1:40" x14ac:dyDescent="0.25">
      <c r="A166" s="36"/>
      <c r="B166" s="36"/>
      <c r="C166" s="36"/>
      <c r="D166" s="36"/>
      <c r="E166" s="36"/>
      <c r="F166" s="36"/>
      <c r="G166" s="36"/>
      <c r="H166" s="36"/>
      <c r="I166" s="36"/>
      <c r="J166" s="36"/>
      <c r="K166" s="36"/>
      <c r="L166" s="36"/>
      <c r="M166" s="36"/>
      <c r="N166" s="36"/>
      <c r="O166" s="36"/>
      <c r="P166" s="36"/>
      <c r="Q166" s="36"/>
      <c r="R166" s="36"/>
      <c r="S166" s="36"/>
      <c r="T166" s="36"/>
      <c r="U166" s="36"/>
      <c r="V166" s="36"/>
      <c r="W166" s="36"/>
      <c r="X166" s="36"/>
      <c r="Y166" s="36"/>
      <c r="Z166" s="36"/>
      <c r="AA166" s="36"/>
      <c r="AB166" s="36"/>
      <c r="AC166" s="36"/>
      <c r="AD166" s="36"/>
      <c r="AE166" s="36"/>
      <c r="AF166" s="36"/>
      <c r="AG166" s="36"/>
      <c r="AH166" s="36"/>
      <c r="AI166" s="36"/>
      <c r="AJ166" s="36"/>
      <c r="AK166" s="36"/>
      <c r="AL166" s="36"/>
      <c r="AM166" s="36"/>
      <c r="AN166" s="36"/>
    </row>
    <row r="167" spans="1:40" x14ac:dyDescent="0.25">
      <c r="A167" s="36"/>
      <c r="B167" s="36"/>
      <c r="C167" s="36"/>
      <c r="D167" s="36"/>
      <c r="E167" s="36"/>
      <c r="F167" s="36"/>
      <c r="G167" s="36"/>
      <c r="H167" s="36"/>
      <c r="I167" s="36"/>
      <c r="J167" s="36"/>
      <c r="K167" s="36"/>
      <c r="L167" s="36"/>
      <c r="M167" s="36"/>
      <c r="N167" s="36"/>
      <c r="O167" s="36"/>
      <c r="P167" s="36"/>
      <c r="Q167" s="36"/>
      <c r="R167" s="36"/>
      <c r="S167" s="36"/>
      <c r="T167" s="36"/>
      <c r="U167" s="36"/>
      <c r="V167" s="36"/>
      <c r="W167" s="36"/>
      <c r="X167" s="36"/>
      <c r="Y167" s="36"/>
      <c r="Z167" s="36"/>
      <c r="AA167" s="36"/>
      <c r="AB167" s="36"/>
      <c r="AC167" s="36"/>
      <c r="AD167" s="36"/>
      <c r="AE167" s="36"/>
      <c r="AF167" s="36"/>
      <c r="AG167" s="36"/>
      <c r="AH167" s="36"/>
      <c r="AI167" s="36"/>
      <c r="AJ167" s="36"/>
      <c r="AK167" s="36"/>
      <c r="AL167" s="36"/>
      <c r="AM167" s="36"/>
      <c r="AN167" s="36"/>
    </row>
    <row r="168" spans="1:40" x14ac:dyDescent="0.25">
      <c r="A168" s="36"/>
      <c r="B168" s="36"/>
      <c r="C168" s="36"/>
      <c r="D168" s="36"/>
      <c r="E168" s="36"/>
      <c r="F168" s="36"/>
      <c r="G168" s="36"/>
      <c r="H168" s="36"/>
      <c r="I168" s="36"/>
      <c r="J168" s="36"/>
      <c r="K168" s="36"/>
      <c r="L168" s="36"/>
      <c r="M168" s="36"/>
      <c r="N168" s="36"/>
      <c r="O168" s="36"/>
      <c r="P168" s="36"/>
      <c r="Q168" s="36"/>
      <c r="R168" s="36"/>
      <c r="S168" s="36"/>
      <c r="T168" s="36"/>
      <c r="U168" s="36"/>
      <c r="V168" s="36"/>
      <c r="W168" s="36"/>
      <c r="X168" s="36"/>
      <c r="Y168" s="36"/>
      <c r="Z168" s="36"/>
      <c r="AA168" s="36"/>
      <c r="AB168" s="36"/>
      <c r="AC168" s="36"/>
      <c r="AD168" s="36"/>
      <c r="AE168" s="36"/>
      <c r="AF168" s="36"/>
      <c r="AG168" s="36"/>
      <c r="AH168" s="36"/>
      <c r="AI168" s="36"/>
      <c r="AJ168" s="36"/>
      <c r="AK168" s="36"/>
      <c r="AL168" s="36"/>
      <c r="AM168" s="36"/>
      <c r="AN168" s="36"/>
    </row>
    <row r="169" spans="1:40" x14ac:dyDescent="0.25">
      <c r="A169" s="36"/>
      <c r="B169" s="36"/>
      <c r="C169" s="36"/>
      <c r="D169" s="36"/>
      <c r="E169" s="36"/>
      <c r="F169" s="36"/>
      <c r="G169" s="36"/>
      <c r="H169" s="36"/>
      <c r="I169" s="36"/>
      <c r="J169" s="36"/>
      <c r="K169" s="36"/>
      <c r="L169" s="36"/>
      <c r="M169" s="36"/>
      <c r="N169" s="36"/>
      <c r="O169" s="36"/>
      <c r="P169" s="36"/>
      <c r="Q169" s="36"/>
      <c r="R169" s="36"/>
      <c r="S169" s="36"/>
      <c r="T169" s="36"/>
      <c r="U169" s="36"/>
      <c r="V169" s="36"/>
      <c r="W169" s="36"/>
      <c r="X169" s="36"/>
      <c r="Y169" s="36"/>
      <c r="Z169" s="36"/>
      <c r="AA169" s="36"/>
      <c r="AB169" s="36"/>
      <c r="AC169" s="36"/>
      <c r="AD169" s="36"/>
      <c r="AE169" s="36"/>
      <c r="AF169" s="36"/>
      <c r="AG169" s="36"/>
      <c r="AH169" s="36"/>
      <c r="AI169" s="36"/>
      <c r="AJ169" s="36"/>
      <c r="AK169" s="36"/>
      <c r="AL169" s="36"/>
      <c r="AM169" s="36"/>
      <c r="AN169" s="36"/>
    </row>
    <row r="170" spans="1:40" x14ac:dyDescent="0.25">
      <c r="A170" s="36"/>
      <c r="B170" s="36"/>
      <c r="C170" s="36"/>
      <c r="D170" s="36"/>
      <c r="E170" s="36"/>
      <c r="F170" s="36"/>
      <c r="G170" s="36"/>
      <c r="H170" s="36"/>
      <c r="I170" s="36"/>
      <c r="J170" s="36"/>
      <c r="K170" s="36"/>
      <c r="L170" s="36"/>
      <c r="M170" s="36"/>
      <c r="N170" s="36"/>
      <c r="O170" s="36"/>
      <c r="P170" s="36"/>
      <c r="Q170" s="36"/>
      <c r="R170" s="36"/>
      <c r="S170" s="36"/>
      <c r="T170" s="36"/>
      <c r="U170" s="36"/>
      <c r="V170" s="36"/>
      <c r="W170" s="36"/>
      <c r="X170" s="36"/>
      <c r="Y170" s="36"/>
      <c r="Z170" s="36"/>
      <c r="AA170" s="36"/>
      <c r="AB170" s="36"/>
      <c r="AC170" s="36"/>
      <c r="AD170" s="36"/>
      <c r="AE170" s="36"/>
      <c r="AF170" s="36"/>
      <c r="AG170" s="36"/>
      <c r="AH170" s="36"/>
      <c r="AI170" s="36"/>
      <c r="AJ170" s="36"/>
      <c r="AK170" s="36"/>
      <c r="AL170" s="36"/>
      <c r="AM170" s="36"/>
      <c r="AN170" s="36"/>
    </row>
    <row r="171" spans="1:40" x14ac:dyDescent="0.25">
      <c r="A171" s="36"/>
      <c r="B171" s="36"/>
      <c r="C171" s="36"/>
      <c r="D171" s="36"/>
      <c r="E171" s="36"/>
      <c r="F171" s="36"/>
      <c r="G171" s="36"/>
      <c r="H171" s="36"/>
      <c r="I171" s="36"/>
      <c r="J171" s="36"/>
      <c r="K171" s="36"/>
      <c r="L171" s="36"/>
      <c r="M171" s="36"/>
      <c r="N171" s="36"/>
      <c r="O171" s="36"/>
      <c r="P171" s="36"/>
      <c r="Q171" s="36"/>
      <c r="R171" s="36"/>
      <c r="S171" s="36"/>
      <c r="T171" s="36"/>
      <c r="U171" s="36"/>
      <c r="V171" s="36"/>
      <c r="W171" s="36"/>
      <c r="X171" s="36"/>
      <c r="Y171" s="36"/>
      <c r="Z171" s="36"/>
      <c r="AA171" s="36"/>
      <c r="AB171" s="36"/>
      <c r="AC171" s="36"/>
      <c r="AD171" s="36"/>
      <c r="AE171" s="36"/>
      <c r="AF171" s="36"/>
      <c r="AG171" s="36"/>
      <c r="AH171" s="36"/>
      <c r="AI171" s="36"/>
      <c r="AJ171" s="36"/>
      <c r="AK171" s="36"/>
      <c r="AL171" s="36"/>
      <c r="AM171" s="36"/>
      <c r="AN171" s="36"/>
    </row>
    <row r="172" spans="1:40" x14ac:dyDescent="0.25">
      <c r="A172" s="36"/>
      <c r="B172" s="36"/>
      <c r="C172" s="36"/>
      <c r="D172" s="36"/>
      <c r="E172" s="36"/>
      <c r="F172" s="36"/>
      <c r="G172" s="36"/>
      <c r="H172" s="36"/>
      <c r="I172" s="36"/>
      <c r="J172" s="36"/>
      <c r="K172" s="36"/>
      <c r="L172" s="36"/>
      <c r="M172" s="36"/>
      <c r="N172" s="36"/>
      <c r="O172" s="36"/>
      <c r="P172" s="36"/>
      <c r="Q172" s="36"/>
      <c r="R172" s="36"/>
      <c r="S172" s="36"/>
      <c r="T172" s="36"/>
      <c r="U172" s="36"/>
      <c r="V172" s="36"/>
      <c r="W172" s="36"/>
      <c r="X172" s="36"/>
      <c r="Y172" s="36"/>
      <c r="Z172" s="36"/>
      <c r="AA172" s="36"/>
      <c r="AB172" s="36"/>
      <c r="AC172" s="36"/>
      <c r="AD172" s="36"/>
      <c r="AE172" s="36"/>
      <c r="AF172" s="36"/>
      <c r="AG172" s="36"/>
      <c r="AH172" s="36"/>
      <c r="AI172" s="36"/>
      <c r="AJ172" s="36"/>
      <c r="AK172" s="36"/>
      <c r="AL172" s="36"/>
      <c r="AM172" s="36"/>
      <c r="AN172" s="36"/>
    </row>
    <row r="173" spans="1:40" x14ac:dyDescent="0.25">
      <c r="A173" s="36"/>
      <c r="B173" s="36"/>
      <c r="C173" s="36"/>
      <c r="D173" s="36"/>
      <c r="E173" s="36"/>
      <c r="F173" s="36"/>
      <c r="G173" s="36"/>
      <c r="H173" s="36"/>
      <c r="I173" s="36"/>
      <c r="J173" s="36"/>
      <c r="K173" s="36"/>
      <c r="L173" s="36"/>
      <c r="M173" s="36"/>
      <c r="N173" s="36"/>
      <c r="O173" s="36"/>
      <c r="P173" s="36"/>
      <c r="Q173" s="36"/>
      <c r="R173" s="36"/>
      <c r="S173" s="36"/>
      <c r="T173" s="36"/>
      <c r="U173" s="36"/>
      <c r="V173" s="36"/>
      <c r="W173" s="36"/>
      <c r="X173" s="36"/>
      <c r="Y173" s="36"/>
      <c r="Z173" s="36"/>
      <c r="AA173" s="36"/>
      <c r="AB173" s="36"/>
      <c r="AC173" s="36"/>
      <c r="AD173" s="36"/>
      <c r="AE173" s="36"/>
      <c r="AF173" s="36"/>
      <c r="AG173" s="36"/>
      <c r="AH173" s="36"/>
      <c r="AI173" s="36"/>
      <c r="AJ173" s="36"/>
      <c r="AK173" s="36"/>
      <c r="AL173" s="36"/>
      <c r="AM173" s="36"/>
      <c r="AN173" s="36"/>
    </row>
    <row r="174" spans="1:40" x14ac:dyDescent="0.25">
      <c r="A174" s="36"/>
      <c r="B174" s="36"/>
      <c r="C174" s="36"/>
      <c r="D174" s="36"/>
      <c r="E174" s="36"/>
      <c r="F174" s="36"/>
      <c r="G174" s="36"/>
      <c r="H174" s="36"/>
      <c r="I174" s="36"/>
      <c r="J174" s="36"/>
      <c r="K174" s="36"/>
      <c r="L174" s="36"/>
      <c r="M174" s="36"/>
      <c r="N174" s="36"/>
      <c r="O174" s="36"/>
      <c r="P174" s="36"/>
      <c r="Q174" s="36"/>
      <c r="R174" s="36"/>
      <c r="S174" s="36"/>
      <c r="T174" s="36"/>
      <c r="U174" s="36"/>
      <c r="V174" s="36"/>
      <c r="W174" s="36"/>
      <c r="X174" s="36"/>
      <c r="Y174" s="36"/>
      <c r="Z174" s="36"/>
      <c r="AA174" s="36"/>
      <c r="AB174" s="36"/>
      <c r="AC174" s="36"/>
      <c r="AD174" s="36"/>
      <c r="AE174" s="36"/>
      <c r="AF174" s="36"/>
      <c r="AG174" s="36"/>
      <c r="AH174" s="36"/>
      <c r="AI174" s="36"/>
      <c r="AJ174" s="36"/>
      <c r="AK174" s="36"/>
      <c r="AL174" s="36"/>
      <c r="AM174" s="36"/>
      <c r="AN174" s="36"/>
    </row>
    <row r="175" spans="1:40" x14ac:dyDescent="0.25">
      <c r="A175" s="36"/>
      <c r="B175" s="36"/>
      <c r="C175" s="36"/>
      <c r="D175" s="36"/>
      <c r="E175" s="36"/>
      <c r="F175" s="36"/>
      <c r="G175" s="36"/>
      <c r="H175" s="36"/>
      <c r="I175" s="36"/>
      <c r="J175" s="36"/>
      <c r="K175" s="36"/>
      <c r="L175" s="36"/>
      <c r="M175" s="36"/>
      <c r="N175" s="36"/>
      <c r="O175" s="36"/>
      <c r="P175" s="36"/>
      <c r="Q175" s="36"/>
      <c r="R175" s="36"/>
      <c r="S175" s="36"/>
      <c r="T175" s="36"/>
      <c r="U175" s="36"/>
      <c r="V175" s="36"/>
      <c r="W175" s="36"/>
      <c r="X175" s="36"/>
      <c r="Y175" s="36"/>
      <c r="Z175" s="36"/>
      <c r="AA175" s="36"/>
      <c r="AB175" s="36"/>
      <c r="AC175" s="36"/>
      <c r="AD175" s="36"/>
      <c r="AE175" s="36"/>
      <c r="AF175" s="36"/>
      <c r="AG175" s="36"/>
      <c r="AH175" s="36"/>
      <c r="AI175" s="36"/>
      <c r="AJ175" s="36"/>
      <c r="AK175" s="36"/>
      <c r="AL175" s="36"/>
      <c r="AM175" s="36"/>
      <c r="AN175" s="36"/>
    </row>
    <row r="176" spans="1:40" x14ac:dyDescent="0.25">
      <c r="A176" s="36"/>
      <c r="B176" s="36"/>
      <c r="C176" s="36"/>
      <c r="D176" s="36"/>
      <c r="E176" s="36"/>
      <c r="F176" s="36"/>
      <c r="G176" s="36"/>
      <c r="H176" s="36"/>
      <c r="I176" s="36"/>
      <c r="J176" s="36"/>
      <c r="K176" s="36"/>
      <c r="L176" s="36"/>
      <c r="M176" s="36"/>
      <c r="N176" s="36"/>
      <c r="O176" s="36"/>
      <c r="P176" s="36"/>
      <c r="Q176" s="36"/>
      <c r="R176" s="36"/>
      <c r="S176" s="36"/>
      <c r="T176" s="36"/>
      <c r="U176" s="36"/>
      <c r="V176" s="36"/>
      <c r="W176" s="36"/>
      <c r="X176" s="36"/>
      <c r="Y176" s="36"/>
      <c r="Z176" s="36"/>
      <c r="AA176" s="36"/>
      <c r="AB176" s="36"/>
      <c r="AC176" s="36"/>
      <c r="AD176" s="36"/>
      <c r="AE176" s="36"/>
      <c r="AF176" s="36"/>
      <c r="AG176" s="36"/>
      <c r="AH176" s="36"/>
      <c r="AI176" s="36"/>
      <c r="AJ176" s="36"/>
      <c r="AK176" s="36"/>
      <c r="AL176" s="36"/>
      <c r="AM176" s="36"/>
      <c r="AN176" s="36"/>
    </row>
    <row r="177" spans="1:40" x14ac:dyDescent="0.25">
      <c r="A177" s="36"/>
      <c r="B177" s="36"/>
      <c r="C177" s="36"/>
      <c r="D177" s="36"/>
      <c r="E177" s="36"/>
      <c r="F177" s="36"/>
      <c r="G177" s="36"/>
      <c r="H177" s="36"/>
      <c r="I177" s="36"/>
      <c r="J177" s="36"/>
      <c r="K177" s="36"/>
      <c r="L177" s="36"/>
      <c r="M177" s="36"/>
      <c r="N177" s="36"/>
      <c r="O177" s="36"/>
      <c r="P177" s="36"/>
      <c r="Q177" s="36"/>
      <c r="R177" s="36"/>
      <c r="S177" s="36"/>
      <c r="T177" s="36"/>
      <c r="U177" s="36"/>
      <c r="V177" s="36"/>
      <c r="W177" s="36"/>
      <c r="X177" s="36"/>
      <c r="Y177" s="36"/>
      <c r="Z177" s="36"/>
      <c r="AA177" s="36"/>
      <c r="AB177" s="36"/>
      <c r="AC177" s="36"/>
      <c r="AD177" s="36"/>
      <c r="AE177" s="36"/>
      <c r="AF177" s="36"/>
      <c r="AG177" s="36"/>
      <c r="AH177" s="36"/>
      <c r="AI177" s="36"/>
      <c r="AJ177" s="36"/>
      <c r="AK177" s="36"/>
      <c r="AL177" s="36"/>
      <c r="AM177" s="36"/>
      <c r="AN177" s="36"/>
    </row>
    <row r="178" spans="1:40" x14ac:dyDescent="0.25">
      <c r="A178" s="36"/>
      <c r="B178" s="36"/>
      <c r="C178" s="36"/>
      <c r="D178" s="36"/>
      <c r="E178" s="36"/>
      <c r="F178" s="36"/>
      <c r="G178" s="36"/>
      <c r="H178" s="36"/>
      <c r="I178" s="36"/>
      <c r="J178" s="36"/>
      <c r="K178" s="36"/>
      <c r="L178" s="36"/>
      <c r="M178" s="36"/>
      <c r="N178" s="36"/>
      <c r="O178" s="36"/>
      <c r="P178" s="36"/>
      <c r="Q178" s="36"/>
      <c r="R178" s="36"/>
      <c r="S178" s="36"/>
      <c r="T178" s="36"/>
      <c r="U178" s="36"/>
      <c r="V178" s="36"/>
      <c r="W178" s="36"/>
      <c r="X178" s="36"/>
      <c r="Y178" s="36"/>
      <c r="Z178" s="36"/>
      <c r="AA178" s="36"/>
      <c r="AB178" s="36"/>
      <c r="AC178" s="36"/>
      <c r="AD178" s="36"/>
      <c r="AE178" s="36"/>
      <c r="AF178" s="36"/>
      <c r="AG178" s="36"/>
      <c r="AH178" s="36"/>
      <c r="AI178" s="36"/>
      <c r="AJ178" s="36"/>
      <c r="AK178" s="36"/>
      <c r="AL178" s="36"/>
      <c r="AM178" s="36"/>
      <c r="AN178" s="36"/>
    </row>
    <row r="179" spans="1:40" x14ac:dyDescent="0.25">
      <c r="A179" s="36"/>
      <c r="B179" s="36"/>
      <c r="C179" s="36"/>
      <c r="D179" s="36"/>
      <c r="E179" s="36"/>
      <c r="F179" s="36"/>
      <c r="G179" s="36"/>
      <c r="H179" s="36"/>
      <c r="I179" s="36"/>
      <c r="J179" s="36"/>
      <c r="K179" s="36"/>
      <c r="L179" s="36"/>
      <c r="M179" s="36"/>
      <c r="N179" s="36"/>
      <c r="O179" s="36"/>
      <c r="P179" s="36"/>
      <c r="Q179" s="36"/>
      <c r="R179" s="36"/>
      <c r="S179" s="36"/>
      <c r="T179" s="36"/>
      <c r="U179" s="36"/>
      <c r="V179" s="36"/>
      <c r="W179" s="36"/>
      <c r="X179" s="36"/>
      <c r="Y179" s="36"/>
      <c r="Z179" s="36"/>
      <c r="AA179" s="36"/>
      <c r="AB179" s="36"/>
      <c r="AC179" s="36"/>
      <c r="AD179" s="36"/>
      <c r="AE179" s="36"/>
      <c r="AF179" s="36"/>
      <c r="AG179" s="36"/>
      <c r="AH179" s="36"/>
      <c r="AI179" s="36"/>
      <c r="AJ179" s="36"/>
      <c r="AK179" s="36"/>
      <c r="AL179" s="36"/>
      <c r="AM179" s="36"/>
      <c r="AN179" s="36"/>
    </row>
    <row r="180" spans="1:40" x14ac:dyDescent="0.25">
      <c r="A180" s="36"/>
      <c r="B180" s="36"/>
      <c r="C180" s="36"/>
      <c r="D180" s="36"/>
      <c r="E180" s="36"/>
      <c r="F180" s="36"/>
      <c r="G180" s="36"/>
      <c r="H180" s="36"/>
      <c r="I180" s="36"/>
      <c r="J180" s="36"/>
      <c r="K180" s="36"/>
      <c r="L180" s="36"/>
      <c r="M180" s="36"/>
      <c r="N180" s="36"/>
      <c r="O180" s="36"/>
      <c r="P180" s="36"/>
      <c r="Q180" s="36"/>
      <c r="R180" s="36"/>
      <c r="S180" s="36"/>
      <c r="T180" s="36"/>
      <c r="U180" s="36"/>
      <c r="V180" s="36"/>
      <c r="W180" s="36"/>
      <c r="X180" s="36"/>
      <c r="Y180" s="36"/>
      <c r="Z180" s="36"/>
      <c r="AA180" s="36"/>
      <c r="AB180" s="36"/>
      <c r="AC180" s="36"/>
      <c r="AD180" s="36"/>
      <c r="AE180" s="36"/>
      <c r="AF180" s="36"/>
      <c r="AG180" s="36"/>
      <c r="AH180" s="36"/>
      <c r="AI180" s="36"/>
      <c r="AJ180" s="36"/>
      <c r="AK180" s="36"/>
      <c r="AL180" s="36"/>
      <c r="AM180" s="36"/>
      <c r="AN180" s="36"/>
    </row>
    <row r="181" spans="1:40" x14ac:dyDescent="0.25">
      <c r="A181" s="36"/>
      <c r="B181" s="36"/>
      <c r="C181" s="36"/>
      <c r="D181" s="36"/>
      <c r="E181" s="36"/>
      <c r="F181" s="36"/>
      <c r="G181" s="36"/>
      <c r="H181" s="36"/>
      <c r="I181" s="36"/>
      <c r="J181" s="36"/>
      <c r="K181" s="36"/>
      <c r="L181" s="36"/>
      <c r="M181" s="36"/>
      <c r="N181" s="36"/>
      <c r="O181" s="36"/>
      <c r="P181" s="36"/>
      <c r="Q181" s="36"/>
      <c r="R181" s="36"/>
      <c r="S181" s="36"/>
      <c r="T181" s="36"/>
      <c r="U181" s="36"/>
      <c r="V181" s="36"/>
      <c r="W181" s="36"/>
      <c r="X181" s="36"/>
      <c r="Y181" s="36"/>
      <c r="Z181" s="36"/>
      <c r="AA181" s="36"/>
      <c r="AB181" s="36"/>
      <c r="AC181" s="36"/>
      <c r="AD181" s="36"/>
      <c r="AE181" s="36"/>
      <c r="AF181" s="36"/>
      <c r="AG181" s="36"/>
      <c r="AH181" s="36"/>
      <c r="AI181" s="36"/>
      <c r="AJ181" s="36"/>
      <c r="AK181" s="36"/>
      <c r="AL181" s="36"/>
      <c r="AM181" s="36"/>
      <c r="AN181" s="36"/>
    </row>
    <row r="182" spans="1:40" x14ac:dyDescent="0.25">
      <c r="A182" s="36"/>
      <c r="B182" s="36"/>
      <c r="C182" s="36"/>
      <c r="D182" s="36"/>
      <c r="E182" s="36"/>
      <c r="F182" s="36"/>
      <c r="G182" s="36"/>
      <c r="H182" s="36"/>
      <c r="I182" s="36"/>
      <c r="J182" s="36"/>
      <c r="K182" s="36"/>
      <c r="L182" s="36"/>
      <c r="M182" s="36"/>
      <c r="N182" s="36"/>
      <c r="O182" s="36"/>
      <c r="P182" s="36"/>
      <c r="Q182" s="36"/>
      <c r="R182" s="36"/>
      <c r="S182" s="36"/>
      <c r="T182" s="36"/>
      <c r="U182" s="36"/>
      <c r="V182" s="36"/>
      <c r="W182" s="36"/>
      <c r="X182" s="36"/>
      <c r="Y182" s="36"/>
      <c r="Z182" s="36"/>
      <c r="AA182" s="36"/>
      <c r="AB182" s="36"/>
      <c r="AC182" s="36"/>
      <c r="AD182" s="36"/>
      <c r="AE182" s="36"/>
      <c r="AF182" s="36"/>
      <c r="AG182" s="36"/>
      <c r="AH182" s="36"/>
      <c r="AI182" s="36"/>
      <c r="AJ182" s="36"/>
      <c r="AK182" s="36"/>
      <c r="AL182" s="36"/>
      <c r="AM182" s="36"/>
      <c r="AN182" s="36"/>
    </row>
    <row r="183" spans="1:40" x14ac:dyDescent="0.25">
      <c r="A183" s="36"/>
      <c r="B183" s="36"/>
      <c r="C183" s="36"/>
      <c r="D183" s="36"/>
      <c r="E183" s="36"/>
      <c r="F183" s="36"/>
      <c r="G183" s="36"/>
      <c r="H183" s="36"/>
      <c r="I183" s="36"/>
      <c r="J183" s="36"/>
      <c r="K183" s="36"/>
      <c r="L183" s="36"/>
      <c r="M183" s="36"/>
      <c r="N183" s="36"/>
      <c r="O183" s="36"/>
      <c r="P183" s="36"/>
      <c r="Q183" s="36"/>
      <c r="R183" s="36"/>
      <c r="S183" s="36"/>
      <c r="T183" s="36"/>
      <c r="U183" s="36"/>
      <c r="V183" s="36"/>
      <c r="W183" s="36"/>
      <c r="X183" s="36"/>
      <c r="Y183" s="36"/>
      <c r="Z183" s="36"/>
      <c r="AA183" s="36"/>
      <c r="AB183" s="36"/>
      <c r="AC183" s="36"/>
      <c r="AD183" s="36"/>
      <c r="AE183" s="36"/>
      <c r="AF183" s="36"/>
      <c r="AG183" s="36"/>
      <c r="AH183" s="36"/>
      <c r="AI183" s="36"/>
      <c r="AJ183" s="36"/>
      <c r="AK183" s="36"/>
      <c r="AL183" s="36"/>
      <c r="AM183" s="36"/>
      <c r="AN183" s="36"/>
    </row>
    <row r="184" spans="1:40" x14ac:dyDescent="0.25">
      <c r="A184" s="36"/>
      <c r="B184" s="36"/>
      <c r="C184" s="36"/>
      <c r="D184" s="36"/>
      <c r="E184" s="36"/>
      <c r="F184" s="36"/>
      <c r="G184" s="36"/>
      <c r="H184" s="36"/>
      <c r="I184" s="36"/>
      <c r="J184" s="36"/>
      <c r="K184" s="36"/>
      <c r="L184" s="36"/>
      <c r="M184" s="36"/>
      <c r="N184" s="36"/>
      <c r="O184" s="36"/>
      <c r="P184" s="36"/>
      <c r="Q184" s="36"/>
      <c r="R184" s="36"/>
      <c r="S184" s="36"/>
      <c r="T184" s="36"/>
      <c r="U184" s="36"/>
      <c r="V184" s="36"/>
      <c r="W184" s="36"/>
      <c r="X184" s="36"/>
      <c r="Y184" s="36"/>
      <c r="Z184" s="36"/>
      <c r="AA184" s="36"/>
      <c r="AB184" s="36"/>
      <c r="AC184" s="36"/>
      <c r="AD184" s="36"/>
      <c r="AE184" s="36"/>
      <c r="AF184" s="36"/>
      <c r="AG184" s="36"/>
      <c r="AH184" s="36"/>
      <c r="AI184" s="36"/>
      <c r="AJ184" s="36"/>
      <c r="AK184" s="36"/>
      <c r="AL184" s="36"/>
      <c r="AM184" s="36"/>
      <c r="AN184" s="36"/>
    </row>
    <row r="185" spans="1:40" x14ac:dyDescent="0.25">
      <c r="A185" s="36"/>
      <c r="B185" s="36"/>
      <c r="C185" s="36"/>
      <c r="D185" s="36"/>
      <c r="E185" s="36"/>
      <c r="F185" s="36"/>
      <c r="G185" s="36"/>
      <c r="H185" s="36"/>
      <c r="I185" s="36"/>
      <c r="J185" s="36"/>
      <c r="K185" s="36"/>
      <c r="L185" s="36"/>
      <c r="M185" s="36"/>
      <c r="N185" s="36"/>
      <c r="O185" s="36"/>
      <c r="P185" s="36"/>
      <c r="Q185" s="36"/>
      <c r="R185" s="36"/>
      <c r="S185" s="36"/>
      <c r="T185" s="36"/>
      <c r="U185" s="36"/>
      <c r="V185" s="36"/>
      <c r="W185" s="36"/>
      <c r="X185" s="36"/>
      <c r="Y185" s="36"/>
      <c r="Z185" s="36"/>
      <c r="AA185" s="36"/>
      <c r="AB185" s="36"/>
      <c r="AC185" s="36"/>
      <c r="AD185" s="36"/>
      <c r="AE185" s="36"/>
      <c r="AF185" s="36"/>
      <c r="AG185" s="36"/>
      <c r="AH185" s="36"/>
      <c r="AI185" s="36"/>
      <c r="AJ185" s="36"/>
      <c r="AK185" s="36"/>
      <c r="AL185" s="36"/>
      <c r="AM185" s="36"/>
      <c r="AN185" s="36"/>
    </row>
    <row r="186" spans="1:40" x14ac:dyDescent="0.25">
      <c r="A186" s="36"/>
      <c r="B186" s="36"/>
      <c r="C186" s="36"/>
      <c r="D186" s="36"/>
      <c r="E186" s="36"/>
      <c r="F186" s="36"/>
      <c r="G186" s="36"/>
      <c r="H186" s="36"/>
      <c r="I186" s="36"/>
      <c r="J186" s="36"/>
      <c r="K186" s="36"/>
      <c r="L186" s="36"/>
      <c r="M186" s="36"/>
      <c r="N186" s="36"/>
      <c r="O186" s="36"/>
      <c r="P186" s="36"/>
      <c r="Q186" s="36"/>
      <c r="R186" s="36"/>
      <c r="S186" s="36"/>
      <c r="T186" s="36"/>
      <c r="U186" s="36"/>
      <c r="V186" s="36"/>
      <c r="W186" s="36"/>
      <c r="X186" s="36"/>
      <c r="Y186" s="36"/>
      <c r="Z186" s="36"/>
      <c r="AA186" s="36"/>
      <c r="AB186" s="36"/>
      <c r="AC186" s="36"/>
      <c r="AD186" s="36"/>
      <c r="AE186" s="36"/>
      <c r="AF186" s="36"/>
      <c r="AG186" s="36"/>
      <c r="AH186" s="36"/>
      <c r="AI186" s="36"/>
      <c r="AJ186" s="36"/>
      <c r="AK186" s="36"/>
      <c r="AL186" s="36"/>
      <c r="AM186" s="36"/>
      <c r="AN186" s="36"/>
    </row>
    <row r="187" spans="1:40" x14ac:dyDescent="0.25">
      <c r="A187" s="36"/>
      <c r="B187" s="36"/>
      <c r="C187" s="36"/>
      <c r="D187" s="36"/>
      <c r="E187" s="36"/>
      <c r="F187" s="36"/>
      <c r="G187" s="36"/>
      <c r="H187" s="36"/>
      <c r="I187" s="36"/>
      <c r="J187" s="36"/>
      <c r="K187" s="36"/>
      <c r="L187" s="36"/>
      <c r="M187" s="36"/>
      <c r="N187" s="36"/>
      <c r="O187" s="36"/>
      <c r="P187" s="36"/>
      <c r="Q187" s="36"/>
      <c r="R187" s="36"/>
      <c r="S187" s="36"/>
      <c r="T187" s="36"/>
      <c r="U187" s="36"/>
      <c r="V187" s="36"/>
      <c r="W187" s="36"/>
      <c r="X187" s="36"/>
      <c r="Y187" s="36"/>
      <c r="Z187" s="36"/>
      <c r="AA187" s="36"/>
      <c r="AB187" s="36"/>
      <c r="AC187" s="36"/>
      <c r="AD187" s="36"/>
      <c r="AE187" s="36"/>
      <c r="AF187" s="36"/>
      <c r="AG187" s="36"/>
      <c r="AH187" s="36"/>
      <c r="AI187" s="36"/>
      <c r="AJ187" s="36"/>
      <c r="AK187" s="36"/>
      <c r="AL187" s="36"/>
      <c r="AM187" s="36"/>
      <c r="AN187" s="36"/>
    </row>
    <row r="188" spans="1:40" x14ac:dyDescent="0.25">
      <c r="A188" s="36"/>
      <c r="B188" s="36"/>
      <c r="C188" s="36"/>
      <c r="D188" s="36"/>
      <c r="E188" s="36"/>
      <c r="F188" s="36"/>
      <c r="G188" s="36"/>
      <c r="H188" s="36"/>
      <c r="I188" s="36"/>
      <c r="J188" s="36"/>
      <c r="K188" s="36"/>
      <c r="L188" s="36"/>
      <c r="M188" s="36"/>
      <c r="N188" s="36"/>
      <c r="O188" s="36"/>
      <c r="P188" s="36"/>
      <c r="Q188" s="36"/>
      <c r="R188" s="36"/>
      <c r="S188" s="36"/>
      <c r="T188" s="36"/>
      <c r="U188" s="36"/>
      <c r="V188" s="36"/>
      <c r="W188" s="36"/>
      <c r="X188" s="36"/>
      <c r="Y188" s="36"/>
      <c r="Z188" s="36"/>
      <c r="AA188" s="36"/>
      <c r="AB188" s="36"/>
      <c r="AC188" s="36"/>
      <c r="AD188" s="36"/>
      <c r="AE188" s="36"/>
      <c r="AF188" s="36"/>
      <c r="AG188" s="36"/>
      <c r="AH188" s="36"/>
      <c r="AI188" s="36"/>
      <c r="AJ188" s="36"/>
      <c r="AK188" s="36"/>
      <c r="AL188" s="36"/>
      <c r="AM188" s="36"/>
      <c r="AN188" s="36"/>
    </row>
    <row r="189" spans="1:40" x14ac:dyDescent="0.25">
      <c r="A189" s="36"/>
      <c r="B189" s="36"/>
      <c r="C189" s="36"/>
      <c r="D189" s="36"/>
      <c r="E189" s="36"/>
      <c r="F189" s="36"/>
      <c r="G189" s="36"/>
      <c r="H189" s="36"/>
      <c r="I189" s="36"/>
      <c r="J189" s="36"/>
      <c r="K189" s="36"/>
      <c r="L189" s="36"/>
      <c r="M189" s="36"/>
      <c r="N189" s="36"/>
      <c r="O189" s="36"/>
      <c r="P189" s="36"/>
      <c r="Q189" s="36"/>
      <c r="R189" s="36"/>
      <c r="S189" s="36"/>
      <c r="T189" s="36"/>
      <c r="U189" s="36"/>
      <c r="V189" s="36"/>
      <c r="W189" s="36"/>
      <c r="X189" s="36"/>
      <c r="Y189" s="36"/>
      <c r="Z189" s="36"/>
      <c r="AA189" s="36"/>
      <c r="AB189" s="36"/>
      <c r="AC189" s="36"/>
      <c r="AD189" s="36"/>
      <c r="AE189" s="36"/>
      <c r="AF189" s="36"/>
      <c r="AG189" s="36"/>
      <c r="AH189" s="36"/>
      <c r="AI189" s="36"/>
      <c r="AJ189" s="36"/>
      <c r="AK189" s="36"/>
      <c r="AL189" s="36"/>
      <c r="AM189" s="36"/>
      <c r="AN189" s="36"/>
    </row>
    <row r="190" spans="1:40" x14ac:dyDescent="0.25">
      <c r="A190" s="36"/>
      <c r="B190" s="36"/>
      <c r="C190" s="36"/>
      <c r="D190" s="36"/>
      <c r="E190" s="36"/>
      <c r="F190" s="36"/>
      <c r="G190" s="36"/>
      <c r="H190" s="36"/>
      <c r="I190" s="36"/>
      <c r="J190" s="36"/>
      <c r="K190" s="36"/>
      <c r="L190" s="36"/>
      <c r="M190" s="36"/>
      <c r="N190" s="36"/>
      <c r="O190" s="36"/>
      <c r="P190" s="36"/>
      <c r="Q190" s="36"/>
      <c r="R190" s="36"/>
      <c r="S190" s="36"/>
      <c r="T190" s="36"/>
      <c r="U190" s="36"/>
      <c r="V190" s="36"/>
      <c r="W190" s="36"/>
      <c r="X190" s="36"/>
      <c r="Y190" s="36"/>
      <c r="Z190" s="36"/>
      <c r="AA190" s="36"/>
      <c r="AB190" s="36"/>
      <c r="AC190" s="36"/>
      <c r="AD190" s="36"/>
      <c r="AE190" s="36"/>
      <c r="AF190" s="36"/>
      <c r="AG190" s="36"/>
      <c r="AH190" s="36"/>
      <c r="AI190" s="36"/>
      <c r="AJ190" s="36"/>
      <c r="AK190" s="36"/>
      <c r="AL190" s="36"/>
      <c r="AM190" s="36"/>
      <c r="AN190" s="36"/>
    </row>
    <row r="191" spans="1:40" x14ac:dyDescent="0.25">
      <c r="A191" s="36"/>
      <c r="B191" s="36"/>
      <c r="C191" s="36"/>
      <c r="D191" s="36"/>
      <c r="E191" s="36"/>
      <c r="F191" s="36"/>
      <c r="G191" s="36"/>
      <c r="H191" s="36"/>
      <c r="I191" s="36"/>
      <c r="J191" s="36"/>
      <c r="K191" s="36"/>
      <c r="L191" s="36"/>
      <c r="M191" s="36"/>
      <c r="N191" s="36"/>
      <c r="O191" s="36"/>
      <c r="P191" s="36"/>
      <c r="Q191" s="36"/>
      <c r="R191" s="36"/>
      <c r="S191" s="36"/>
      <c r="T191" s="36"/>
      <c r="U191" s="36"/>
      <c r="V191" s="36"/>
      <c r="W191" s="36"/>
      <c r="X191" s="36"/>
      <c r="Y191" s="36"/>
      <c r="Z191" s="36"/>
      <c r="AA191" s="36"/>
      <c r="AB191" s="36"/>
      <c r="AC191" s="36"/>
      <c r="AD191" s="36"/>
      <c r="AE191" s="36"/>
      <c r="AF191" s="36"/>
      <c r="AG191" s="36"/>
      <c r="AH191" s="36"/>
      <c r="AI191" s="36"/>
      <c r="AJ191" s="36"/>
      <c r="AK191" s="36"/>
      <c r="AL191" s="36"/>
      <c r="AM191" s="36"/>
      <c r="AN191" s="36"/>
    </row>
    <row r="192" spans="1:40" x14ac:dyDescent="0.25">
      <c r="A192" s="36"/>
      <c r="B192" s="36"/>
      <c r="C192" s="36"/>
      <c r="D192" s="36"/>
      <c r="E192" s="36"/>
      <c r="F192" s="36"/>
      <c r="G192" s="36"/>
      <c r="H192" s="36"/>
      <c r="I192" s="36"/>
      <c r="J192" s="36"/>
      <c r="K192" s="36"/>
      <c r="L192" s="36"/>
      <c r="M192" s="36"/>
      <c r="N192" s="36"/>
      <c r="O192" s="36"/>
      <c r="P192" s="36"/>
      <c r="Q192" s="36"/>
      <c r="R192" s="36"/>
      <c r="S192" s="36"/>
      <c r="T192" s="36"/>
      <c r="U192" s="36"/>
      <c r="V192" s="36"/>
      <c r="W192" s="36"/>
      <c r="X192" s="36"/>
      <c r="Y192" s="36"/>
      <c r="Z192" s="36"/>
      <c r="AA192" s="36"/>
      <c r="AB192" s="36"/>
      <c r="AC192" s="36"/>
      <c r="AD192" s="36"/>
      <c r="AE192" s="36"/>
      <c r="AF192" s="36"/>
      <c r="AG192" s="36"/>
      <c r="AH192" s="36"/>
      <c r="AI192" s="36"/>
      <c r="AJ192" s="36"/>
      <c r="AK192" s="36"/>
      <c r="AL192" s="36"/>
      <c r="AM192" s="36"/>
      <c r="AN192" s="36"/>
    </row>
    <row r="193" spans="1:40" x14ac:dyDescent="0.25">
      <c r="A193" s="36"/>
      <c r="B193" s="36"/>
      <c r="C193" s="36"/>
      <c r="D193" s="36"/>
      <c r="E193" s="36"/>
      <c r="F193" s="36"/>
      <c r="G193" s="36"/>
      <c r="H193" s="36"/>
      <c r="I193" s="36"/>
      <c r="J193" s="36"/>
      <c r="K193" s="36"/>
      <c r="L193" s="36"/>
      <c r="M193" s="36"/>
      <c r="N193" s="36"/>
      <c r="O193" s="36"/>
      <c r="P193" s="36"/>
      <c r="Q193" s="36"/>
      <c r="R193" s="36"/>
      <c r="S193" s="36"/>
      <c r="T193" s="36"/>
      <c r="U193" s="36"/>
      <c r="V193" s="36"/>
      <c r="W193" s="36"/>
      <c r="X193" s="36"/>
      <c r="Y193" s="36"/>
      <c r="Z193" s="36"/>
      <c r="AA193" s="36"/>
      <c r="AB193" s="36"/>
      <c r="AC193" s="36"/>
      <c r="AD193" s="36"/>
      <c r="AE193" s="36"/>
      <c r="AF193" s="36"/>
      <c r="AG193" s="36"/>
      <c r="AH193" s="36"/>
      <c r="AI193" s="36"/>
      <c r="AJ193" s="36"/>
      <c r="AK193" s="36"/>
      <c r="AL193" s="36"/>
      <c r="AM193" s="36"/>
      <c r="AN193" s="36"/>
    </row>
    <row r="194" spans="1:40" x14ac:dyDescent="0.25">
      <c r="A194" s="36"/>
      <c r="B194" s="36"/>
      <c r="C194" s="36"/>
      <c r="D194" s="36"/>
      <c r="E194" s="36"/>
      <c r="F194" s="36"/>
      <c r="G194" s="36"/>
      <c r="H194" s="36"/>
      <c r="I194" s="36"/>
      <c r="J194" s="36"/>
      <c r="K194" s="36"/>
      <c r="L194" s="36"/>
      <c r="M194" s="36"/>
      <c r="N194" s="36"/>
      <c r="O194" s="36"/>
      <c r="P194" s="36"/>
      <c r="Q194" s="36"/>
      <c r="R194" s="36"/>
      <c r="S194" s="36"/>
      <c r="T194" s="36"/>
      <c r="U194" s="36"/>
      <c r="V194" s="36"/>
      <c r="W194" s="36"/>
      <c r="X194" s="36"/>
      <c r="Y194" s="36"/>
      <c r="Z194" s="36"/>
      <c r="AA194" s="36"/>
      <c r="AB194" s="36"/>
      <c r="AC194" s="36"/>
      <c r="AD194" s="36"/>
      <c r="AE194" s="36"/>
      <c r="AF194" s="36"/>
      <c r="AG194" s="36"/>
      <c r="AH194" s="36"/>
      <c r="AI194" s="36"/>
      <c r="AJ194" s="36"/>
      <c r="AK194" s="36"/>
      <c r="AL194" s="36"/>
      <c r="AM194" s="36"/>
      <c r="AN194" s="36"/>
    </row>
    <row r="195" spans="1:40" x14ac:dyDescent="0.25">
      <c r="A195" s="36"/>
      <c r="B195" s="36"/>
      <c r="C195" s="36"/>
      <c r="D195" s="36"/>
      <c r="E195" s="36"/>
      <c r="F195" s="36"/>
      <c r="G195" s="36"/>
      <c r="H195" s="36"/>
      <c r="I195" s="36"/>
      <c r="J195" s="36"/>
      <c r="K195" s="36"/>
      <c r="L195" s="36"/>
      <c r="M195" s="36"/>
      <c r="N195" s="36"/>
      <c r="O195" s="36"/>
      <c r="P195" s="36"/>
      <c r="Q195" s="36"/>
      <c r="R195" s="36"/>
      <c r="S195" s="36"/>
      <c r="T195" s="36"/>
      <c r="U195" s="36"/>
      <c r="V195" s="36"/>
      <c r="W195" s="36"/>
      <c r="X195" s="36"/>
      <c r="Y195" s="36"/>
      <c r="Z195" s="36"/>
      <c r="AA195" s="36"/>
      <c r="AB195" s="36"/>
      <c r="AC195" s="36"/>
      <c r="AD195" s="36"/>
      <c r="AE195" s="36"/>
      <c r="AF195" s="36"/>
      <c r="AG195" s="36"/>
      <c r="AH195" s="36"/>
      <c r="AI195" s="36"/>
      <c r="AJ195" s="36"/>
      <c r="AK195" s="36"/>
      <c r="AL195" s="36"/>
      <c r="AM195" s="36"/>
      <c r="AN195" s="36"/>
    </row>
    <row r="196" spans="1:40" x14ac:dyDescent="0.25">
      <c r="A196" s="36"/>
      <c r="B196" s="36"/>
      <c r="C196" s="36"/>
      <c r="D196" s="36"/>
      <c r="E196" s="36"/>
      <c r="F196" s="36"/>
      <c r="G196" s="36"/>
      <c r="H196" s="36"/>
      <c r="I196" s="36"/>
      <c r="J196" s="36"/>
      <c r="K196" s="36"/>
      <c r="L196" s="36"/>
      <c r="M196" s="36"/>
      <c r="N196" s="36"/>
      <c r="O196" s="36"/>
      <c r="P196" s="36"/>
      <c r="Q196" s="36"/>
      <c r="R196" s="36"/>
      <c r="S196" s="36"/>
      <c r="T196" s="36"/>
      <c r="U196" s="36"/>
      <c r="V196" s="36"/>
      <c r="W196" s="36"/>
      <c r="X196" s="36"/>
      <c r="Y196" s="36"/>
      <c r="Z196" s="36"/>
      <c r="AA196" s="36"/>
      <c r="AB196" s="36"/>
      <c r="AC196" s="36"/>
      <c r="AD196" s="36"/>
      <c r="AE196" s="36"/>
      <c r="AF196" s="36"/>
      <c r="AG196" s="36"/>
      <c r="AH196" s="36"/>
      <c r="AI196" s="36"/>
      <c r="AJ196" s="36"/>
      <c r="AK196" s="36"/>
      <c r="AL196" s="36"/>
      <c r="AM196" s="36"/>
      <c r="AN196" s="36"/>
    </row>
    <row r="197" spans="1:40" x14ac:dyDescent="0.25">
      <c r="A197" s="36"/>
      <c r="B197" s="36"/>
      <c r="C197" s="36"/>
      <c r="D197" s="36"/>
      <c r="E197" s="36"/>
      <c r="F197" s="36"/>
      <c r="G197" s="36"/>
      <c r="H197" s="36"/>
      <c r="I197" s="36"/>
      <c r="J197" s="36"/>
      <c r="K197" s="36"/>
      <c r="L197" s="36"/>
      <c r="M197" s="36"/>
      <c r="N197" s="36"/>
      <c r="O197" s="36"/>
      <c r="P197" s="36"/>
      <c r="Q197" s="36"/>
      <c r="R197" s="36"/>
      <c r="S197" s="36"/>
      <c r="T197" s="36"/>
      <c r="U197" s="36"/>
      <c r="V197" s="36"/>
      <c r="W197" s="36"/>
      <c r="X197" s="36"/>
      <c r="Y197" s="36"/>
      <c r="Z197" s="36"/>
      <c r="AA197" s="36"/>
      <c r="AB197" s="36"/>
      <c r="AC197" s="36"/>
      <c r="AD197" s="36"/>
      <c r="AE197" s="36"/>
      <c r="AF197" s="36"/>
      <c r="AG197" s="36"/>
      <c r="AH197" s="36"/>
      <c r="AI197" s="36"/>
      <c r="AJ197" s="36"/>
      <c r="AK197" s="36"/>
      <c r="AL197" s="36"/>
      <c r="AM197" s="36"/>
      <c r="AN197" s="36"/>
    </row>
    <row r="198" spans="1:40" x14ac:dyDescent="0.25">
      <c r="A198" s="36"/>
      <c r="B198" s="36"/>
      <c r="C198" s="36"/>
      <c r="D198" s="36"/>
      <c r="E198" s="36"/>
      <c r="F198" s="36"/>
      <c r="G198" s="36"/>
      <c r="H198" s="36"/>
      <c r="I198" s="36"/>
      <c r="J198" s="36"/>
      <c r="K198" s="36"/>
      <c r="L198" s="36"/>
      <c r="M198" s="36"/>
      <c r="N198" s="36"/>
      <c r="O198" s="36"/>
      <c r="P198" s="36"/>
      <c r="Q198" s="36"/>
      <c r="R198" s="36"/>
      <c r="S198" s="36"/>
      <c r="T198" s="36"/>
      <c r="U198" s="36"/>
      <c r="V198" s="36"/>
      <c r="W198" s="36"/>
      <c r="X198" s="36"/>
      <c r="Y198" s="36"/>
      <c r="Z198" s="36"/>
      <c r="AA198" s="36"/>
      <c r="AB198" s="36"/>
      <c r="AC198" s="36"/>
      <c r="AD198" s="36"/>
      <c r="AE198" s="36"/>
      <c r="AF198" s="36"/>
      <c r="AG198" s="36"/>
      <c r="AH198" s="36"/>
      <c r="AI198" s="36"/>
      <c r="AJ198" s="36"/>
      <c r="AK198" s="36"/>
      <c r="AL198" s="36"/>
      <c r="AM198" s="36"/>
      <c r="AN198" s="36"/>
    </row>
    <row r="199" spans="1:40" x14ac:dyDescent="0.25">
      <c r="A199" s="36"/>
      <c r="B199" s="36"/>
      <c r="C199" s="36"/>
      <c r="D199" s="36"/>
      <c r="E199" s="36"/>
      <c r="F199" s="36"/>
      <c r="G199" s="36"/>
      <c r="H199" s="36"/>
      <c r="I199" s="36"/>
      <c r="J199" s="36"/>
      <c r="K199" s="36"/>
      <c r="L199" s="36"/>
      <c r="M199" s="36"/>
      <c r="N199" s="36"/>
      <c r="O199" s="36"/>
      <c r="P199" s="36"/>
      <c r="Q199" s="36"/>
      <c r="R199" s="36"/>
      <c r="S199" s="36"/>
      <c r="T199" s="36"/>
      <c r="U199" s="36"/>
      <c r="V199" s="36"/>
      <c r="W199" s="36"/>
      <c r="X199" s="36"/>
      <c r="Y199" s="36"/>
      <c r="Z199" s="36"/>
      <c r="AA199" s="36"/>
      <c r="AB199" s="36"/>
      <c r="AC199" s="36"/>
      <c r="AD199" s="36"/>
      <c r="AE199" s="36"/>
      <c r="AF199" s="36"/>
      <c r="AG199" s="36"/>
      <c r="AH199" s="36"/>
      <c r="AI199" s="36"/>
      <c r="AJ199" s="36"/>
      <c r="AK199" s="36"/>
      <c r="AL199" s="36"/>
      <c r="AM199" s="36"/>
      <c r="AN199" s="36"/>
    </row>
    <row r="200" spans="1:40" x14ac:dyDescent="0.25">
      <c r="A200" s="36"/>
      <c r="B200" s="36"/>
      <c r="C200" s="36"/>
      <c r="D200" s="36"/>
      <c r="E200" s="36"/>
      <c r="F200" s="36"/>
      <c r="G200" s="36"/>
      <c r="H200" s="36"/>
      <c r="I200" s="36"/>
      <c r="J200" s="36"/>
      <c r="K200" s="36"/>
      <c r="L200" s="36"/>
      <c r="M200" s="36"/>
      <c r="N200" s="36"/>
      <c r="O200" s="36"/>
      <c r="P200" s="36"/>
      <c r="Q200" s="36"/>
      <c r="R200" s="36"/>
      <c r="S200" s="36"/>
      <c r="T200" s="36"/>
      <c r="U200" s="36"/>
      <c r="V200" s="36"/>
      <c r="W200" s="36"/>
      <c r="X200" s="36"/>
      <c r="Y200" s="36"/>
      <c r="Z200" s="36"/>
      <c r="AA200" s="36"/>
      <c r="AB200" s="36"/>
      <c r="AC200" s="36"/>
      <c r="AD200" s="36"/>
      <c r="AE200" s="36"/>
      <c r="AF200" s="36"/>
      <c r="AG200" s="36"/>
      <c r="AH200" s="36"/>
      <c r="AI200" s="36"/>
      <c r="AJ200" s="36"/>
      <c r="AK200" s="36"/>
      <c r="AL200" s="36"/>
      <c r="AM200" s="36"/>
      <c r="AN200" s="36"/>
    </row>
    <row r="201" spans="1:40" x14ac:dyDescent="0.25">
      <c r="A201" s="36"/>
      <c r="B201" s="36"/>
      <c r="C201" s="36"/>
      <c r="D201" s="36"/>
      <c r="E201" s="36"/>
      <c r="F201" s="36"/>
      <c r="G201" s="36"/>
      <c r="H201" s="36"/>
      <c r="I201" s="36"/>
      <c r="J201" s="36"/>
      <c r="K201" s="36"/>
      <c r="L201" s="36"/>
      <c r="M201" s="36"/>
      <c r="N201" s="36"/>
      <c r="O201" s="36"/>
      <c r="P201" s="36"/>
      <c r="Q201" s="36"/>
      <c r="R201" s="36"/>
      <c r="S201" s="36"/>
      <c r="T201" s="36"/>
      <c r="U201" s="36"/>
      <c r="V201" s="36"/>
      <c r="W201" s="36"/>
      <c r="X201" s="36"/>
      <c r="Y201" s="36"/>
      <c r="Z201" s="36"/>
      <c r="AA201" s="36"/>
      <c r="AB201" s="36"/>
      <c r="AC201" s="36"/>
      <c r="AD201" s="36"/>
      <c r="AE201" s="36"/>
      <c r="AF201" s="36"/>
      <c r="AG201" s="36"/>
      <c r="AH201" s="36"/>
      <c r="AI201" s="36"/>
      <c r="AJ201" s="36"/>
      <c r="AK201" s="36"/>
      <c r="AL201" s="36"/>
      <c r="AM201" s="36"/>
      <c r="AN201" s="36"/>
    </row>
    <row r="202" spans="1:40" x14ac:dyDescent="0.25">
      <c r="A202" s="36"/>
      <c r="B202" s="36"/>
      <c r="C202" s="36"/>
      <c r="D202" s="36"/>
      <c r="E202" s="36"/>
      <c r="F202" s="36"/>
      <c r="G202" s="36"/>
      <c r="H202" s="36"/>
      <c r="I202" s="36"/>
      <c r="J202" s="36"/>
      <c r="K202" s="36"/>
      <c r="L202" s="36"/>
      <c r="M202" s="36"/>
      <c r="N202" s="36"/>
      <c r="O202" s="36"/>
      <c r="P202" s="36"/>
      <c r="Q202" s="36"/>
      <c r="R202" s="36"/>
      <c r="S202" s="36"/>
      <c r="T202" s="36"/>
      <c r="U202" s="36"/>
      <c r="V202" s="36"/>
      <c r="W202" s="36"/>
      <c r="X202" s="36"/>
      <c r="Y202" s="36"/>
      <c r="Z202" s="36"/>
      <c r="AA202" s="36"/>
      <c r="AB202" s="36"/>
      <c r="AC202" s="36"/>
      <c r="AD202" s="36"/>
      <c r="AE202" s="36"/>
      <c r="AF202" s="36"/>
      <c r="AG202" s="36"/>
      <c r="AH202" s="36"/>
      <c r="AI202" s="36"/>
      <c r="AJ202" s="36"/>
      <c r="AK202" s="36"/>
      <c r="AL202" s="36"/>
      <c r="AM202" s="36"/>
      <c r="AN202" s="36"/>
    </row>
    <row r="203" spans="1:40" x14ac:dyDescent="0.25">
      <c r="A203" s="36"/>
      <c r="B203" s="36"/>
      <c r="C203" s="36"/>
      <c r="D203" s="36"/>
      <c r="E203" s="36"/>
      <c r="F203" s="36"/>
      <c r="G203" s="36"/>
      <c r="H203" s="36"/>
      <c r="I203" s="36"/>
      <c r="J203" s="36"/>
      <c r="K203" s="36"/>
      <c r="L203" s="36"/>
      <c r="M203" s="36"/>
      <c r="N203" s="36"/>
      <c r="O203" s="36"/>
      <c r="P203" s="36"/>
      <c r="Q203" s="36"/>
      <c r="R203" s="36"/>
      <c r="S203" s="36"/>
      <c r="T203" s="36"/>
      <c r="U203" s="36"/>
      <c r="V203" s="36"/>
      <c r="W203" s="36"/>
      <c r="X203" s="36"/>
      <c r="Y203" s="36"/>
      <c r="Z203" s="36"/>
      <c r="AA203" s="36"/>
      <c r="AB203" s="36"/>
      <c r="AC203" s="36"/>
      <c r="AD203" s="36"/>
      <c r="AE203" s="36"/>
      <c r="AF203" s="36"/>
      <c r="AG203" s="36"/>
      <c r="AH203" s="36"/>
      <c r="AI203" s="36"/>
      <c r="AJ203" s="36"/>
      <c r="AK203" s="36"/>
      <c r="AL203" s="36"/>
      <c r="AM203" s="36"/>
      <c r="AN203" s="36"/>
    </row>
    <row r="204" spans="1:40" x14ac:dyDescent="0.25">
      <c r="A204" s="36"/>
      <c r="B204" s="36"/>
      <c r="C204" s="36"/>
      <c r="D204" s="36"/>
      <c r="E204" s="36"/>
      <c r="F204" s="36"/>
      <c r="G204" s="36"/>
      <c r="H204" s="36"/>
      <c r="I204" s="36"/>
      <c r="J204" s="36"/>
      <c r="K204" s="36"/>
      <c r="L204" s="36"/>
      <c r="M204" s="36"/>
      <c r="N204" s="36"/>
      <c r="O204" s="36"/>
      <c r="P204" s="36"/>
      <c r="Q204" s="36"/>
      <c r="R204" s="36"/>
      <c r="S204" s="36"/>
      <c r="T204" s="36"/>
      <c r="U204" s="36"/>
      <c r="V204" s="36"/>
      <c r="W204" s="36"/>
      <c r="X204" s="36"/>
      <c r="Y204" s="36"/>
      <c r="Z204" s="36"/>
      <c r="AA204" s="36"/>
      <c r="AB204" s="36"/>
      <c r="AC204" s="36"/>
      <c r="AD204" s="36"/>
      <c r="AE204" s="36"/>
      <c r="AF204" s="36"/>
      <c r="AG204" s="36"/>
      <c r="AH204" s="36"/>
      <c r="AI204" s="36"/>
      <c r="AJ204" s="36"/>
      <c r="AK204" s="36"/>
      <c r="AL204" s="36"/>
      <c r="AM204" s="36"/>
      <c r="AN204" s="36"/>
    </row>
    <row r="205" spans="1:40" x14ac:dyDescent="0.25">
      <c r="A205" s="36"/>
      <c r="B205" s="36"/>
      <c r="C205" s="36"/>
      <c r="D205" s="36"/>
      <c r="E205" s="36"/>
      <c r="F205" s="36"/>
      <c r="G205" s="36"/>
      <c r="H205" s="36"/>
      <c r="I205" s="36"/>
      <c r="J205" s="36"/>
      <c r="K205" s="36"/>
      <c r="L205" s="36"/>
      <c r="M205" s="36"/>
      <c r="N205" s="36"/>
      <c r="O205" s="36"/>
      <c r="P205" s="36"/>
      <c r="Q205" s="36"/>
      <c r="R205" s="36"/>
      <c r="S205" s="36"/>
      <c r="T205" s="36"/>
      <c r="U205" s="36"/>
      <c r="V205" s="36"/>
      <c r="W205" s="36"/>
      <c r="X205" s="36"/>
      <c r="Y205" s="36"/>
      <c r="Z205" s="36"/>
      <c r="AA205" s="36"/>
      <c r="AB205" s="36"/>
      <c r="AC205" s="36"/>
      <c r="AD205" s="36"/>
      <c r="AE205" s="36"/>
      <c r="AF205" s="36"/>
      <c r="AG205" s="36"/>
      <c r="AH205" s="36"/>
      <c r="AI205" s="36"/>
      <c r="AJ205" s="36"/>
      <c r="AK205" s="36"/>
      <c r="AL205" s="36"/>
      <c r="AM205" s="36"/>
      <c r="AN205" s="36"/>
    </row>
    <row r="206" spans="1:40" x14ac:dyDescent="0.25">
      <c r="A206" s="36"/>
      <c r="B206" s="36"/>
      <c r="C206" s="36"/>
      <c r="D206" s="36"/>
      <c r="E206" s="36"/>
      <c r="F206" s="36"/>
      <c r="G206" s="36"/>
      <c r="H206" s="36"/>
      <c r="I206" s="36"/>
      <c r="J206" s="36"/>
      <c r="K206" s="36"/>
      <c r="L206" s="36"/>
      <c r="M206" s="36"/>
      <c r="N206" s="36"/>
      <c r="O206" s="36"/>
      <c r="P206" s="36"/>
      <c r="Q206" s="36"/>
      <c r="R206" s="36"/>
      <c r="S206" s="36"/>
      <c r="T206" s="36"/>
      <c r="U206" s="36"/>
      <c r="V206" s="36"/>
      <c r="W206" s="36"/>
      <c r="X206" s="36"/>
      <c r="Y206" s="36"/>
      <c r="Z206" s="36"/>
      <c r="AA206" s="36"/>
      <c r="AB206" s="36"/>
      <c r="AC206" s="36"/>
      <c r="AD206" s="36"/>
      <c r="AE206" s="36"/>
      <c r="AF206" s="36"/>
      <c r="AG206" s="36"/>
      <c r="AH206" s="36"/>
      <c r="AI206" s="36"/>
      <c r="AJ206" s="36"/>
      <c r="AK206" s="36"/>
      <c r="AL206" s="36"/>
      <c r="AM206" s="36"/>
      <c r="AN206" s="36"/>
    </row>
    <row r="207" spans="1:40" x14ac:dyDescent="0.25">
      <c r="A207" s="36"/>
      <c r="B207" s="36"/>
      <c r="C207" s="36"/>
      <c r="D207" s="36"/>
      <c r="E207" s="36"/>
      <c r="F207" s="36"/>
      <c r="G207" s="36"/>
      <c r="H207" s="36"/>
      <c r="I207" s="36"/>
      <c r="J207" s="36"/>
      <c r="K207" s="36"/>
      <c r="L207" s="36"/>
      <c r="M207" s="36"/>
      <c r="N207" s="36"/>
      <c r="O207" s="36"/>
      <c r="P207" s="36"/>
      <c r="Q207" s="36"/>
      <c r="R207" s="36"/>
      <c r="S207" s="36"/>
      <c r="T207" s="36"/>
      <c r="U207" s="36"/>
      <c r="V207" s="36"/>
      <c r="W207" s="36"/>
      <c r="X207" s="36"/>
      <c r="Y207" s="36"/>
      <c r="Z207" s="36"/>
      <c r="AA207" s="36"/>
      <c r="AB207" s="36"/>
      <c r="AC207" s="36"/>
      <c r="AD207" s="36"/>
      <c r="AE207" s="36"/>
      <c r="AF207" s="36"/>
      <c r="AG207" s="36"/>
      <c r="AH207" s="36"/>
      <c r="AI207" s="36"/>
      <c r="AJ207" s="36"/>
      <c r="AK207" s="36"/>
      <c r="AL207" s="36"/>
      <c r="AM207" s="36"/>
      <c r="AN207" s="36"/>
    </row>
    <row r="208" spans="1:40" x14ac:dyDescent="0.25">
      <c r="A208" s="36"/>
      <c r="B208" s="36"/>
      <c r="C208" s="36"/>
      <c r="D208" s="36"/>
      <c r="E208" s="36"/>
      <c r="F208" s="36"/>
      <c r="G208" s="36"/>
      <c r="H208" s="36"/>
      <c r="I208" s="36"/>
      <c r="J208" s="36"/>
      <c r="K208" s="36"/>
      <c r="L208" s="36"/>
      <c r="M208" s="36"/>
      <c r="N208" s="36"/>
      <c r="O208" s="36"/>
      <c r="P208" s="36"/>
      <c r="Q208" s="36"/>
      <c r="R208" s="36"/>
      <c r="S208" s="36"/>
      <c r="T208" s="36"/>
      <c r="U208" s="36"/>
      <c r="V208" s="36"/>
      <c r="W208" s="36"/>
      <c r="X208" s="36"/>
      <c r="Y208" s="36"/>
      <c r="Z208" s="36"/>
      <c r="AA208" s="36"/>
      <c r="AB208" s="36"/>
      <c r="AC208" s="36"/>
      <c r="AD208" s="36"/>
      <c r="AE208" s="36"/>
      <c r="AF208" s="36"/>
      <c r="AG208" s="36"/>
      <c r="AH208" s="36"/>
      <c r="AI208" s="36"/>
      <c r="AJ208" s="36"/>
      <c r="AK208" s="36"/>
      <c r="AL208" s="36"/>
      <c r="AM208" s="36"/>
      <c r="AN208" s="36"/>
    </row>
    <row r="209" spans="1:40" x14ac:dyDescent="0.25">
      <c r="A209" s="36"/>
      <c r="B209" s="36"/>
      <c r="C209" s="36"/>
      <c r="D209" s="36"/>
      <c r="E209" s="36"/>
      <c r="F209" s="36"/>
      <c r="G209" s="36"/>
      <c r="H209" s="36"/>
      <c r="I209" s="36"/>
      <c r="J209" s="36"/>
      <c r="K209" s="36"/>
      <c r="L209" s="36"/>
      <c r="M209" s="36"/>
      <c r="N209" s="36"/>
      <c r="O209" s="36"/>
      <c r="P209" s="36"/>
      <c r="Q209" s="36"/>
      <c r="R209" s="36"/>
      <c r="S209" s="36"/>
      <c r="T209" s="36"/>
      <c r="U209" s="36"/>
      <c r="V209" s="36"/>
      <c r="W209" s="36"/>
      <c r="X209" s="36"/>
      <c r="Y209" s="36"/>
      <c r="Z209" s="36"/>
      <c r="AA209" s="36"/>
      <c r="AB209" s="36"/>
      <c r="AC209" s="36"/>
      <c r="AD209" s="36"/>
      <c r="AE209" s="36"/>
      <c r="AF209" s="36"/>
      <c r="AG209" s="36"/>
      <c r="AH209" s="36"/>
      <c r="AI209" s="36"/>
      <c r="AJ209" s="36"/>
      <c r="AK209" s="36"/>
      <c r="AL209" s="36"/>
      <c r="AM209" s="36"/>
      <c r="AN209" s="36"/>
    </row>
    <row r="210" spans="1:40" x14ac:dyDescent="0.25">
      <c r="A210" s="36"/>
      <c r="B210" s="36"/>
      <c r="C210" s="36"/>
      <c r="D210" s="36"/>
      <c r="E210" s="36"/>
      <c r="F210" s="36"/>
      <c r="G210" s="36"/>
      <c r="H210" s="36"/>
      <c r="I210" s="36"/>
      <c r="J210" s="36"/>
      <c r="K210" s="36"/>
      <c r="L210" s="36"/>
      <c r="M210" s="36"/>
      <c r="N210" s="36"/>
      <c r="O210" s="36"/>
      <c r="P210" s="36"/>
      <c r="Q210" s="36"/>
      <c r="R210" s="36"/>
      <c r="S210" s="36"/>
      <c r="T210" s="36"/>
      <c r="U210" s="36"/>
      <c r="V210" s="36"/>
      <c r="W210" s="36"/>
      <c r="X210" s="36"/>
      <c r="Y210" s="36"/>
      <c r="Z210" s="36"/>
      <c r="AA210" s="36"/>
      <c r="AB210" s="36"/>
      <c r="AC210" s="36"/>
      <c r="AD210" s="36"/>
      <c r="AE210" s="36"/>
      <c r="AF210" s="36"/>
      <c r="AG210" s="36"/>
      <c r="AH210" s="36"/>
      <c r="AI210" s="36"/>
      <c r="AJ210" s="36"/>
      <c r="AK210" s="36"/>
      <c r="AL210" s="36"/>
      <c r="AM210" s="36"/>
      <c r="AN210" s="36"/>
    </row>
    <row r="211" spans="1:40" x14ac:dyDescent="0.25">
      <c r="A211" s="36"/>
      <c r="B211" s="36"/>
      <c r="C211" s="36"/>
      <c r="D211" s="36"/>
      <c r="E211" s="36"/>
      <c r="F211" s="36"/>
      <c r="G211" s="36"/>
      <c r="H211" s="36"/>
      <c r="I211" s="36"/>
      <c r="J211" s="36"/>
      <c r="K211" s="36"/>
      <c r="L211" s="36"/>
      <c r="M211" s="36"/>
      <c r="N211" s="36"/>
      <c r="O211" s="36"/>
      <c r="P211" s="36"/>
      <c r="Q211" s="36"/>
      <c r="R211" s="36"/>
      <c r="S211" s="36"/>
      <c r="T211" s="36"/>
      <c r="U211" s="36"/>
      <c r="V211" s="36"/>
      <c r="W211" s="36"/>
      <c r="X211" s="36"/>
      <c r="Y211" s="36"/>
      <c r="Z211" s="36"/>
      <c r="AA211" s="36"/>
      <c r="AB211" s="36"/>
      <c r="AC211" s="36"/>
      <c r="AD211" s="36"/>
      <c r="AE211" s="36"/>
      <c r="AF211" s="36"/>
      <c r="AG211" s="36"/>
      <c r="AH211" s="36"/>
      <c r="AI211" s="36"/>
      <c r="AJ211" s="36"/>
      <c r="AK211" s="36"/>
      <c r="AL211" s="36"/>
      <c r="AM211" s="36"/>
      <c r="AN211" s="36"/>
    </row>
    <row r="212" spans="1:40" x14ac:dyDescent="0.25">
      <c r="A212" s="36"/>
      <c r="B212" s="36"/>
      <c r="C212" s="36"/>
      <c r="D212" s="36"/>
      <c r="E212" s="36"/>
      <c r="F212" s="36"/>
      <c r="G212" s="36"/>
      <c r="H212" s="36"/>
      <c r="I212" s="36"/>
      <c r="J212" s="36"/>
      <c r="K212" s="36"/>
      <c r="L212" s="36"/>
      <c r="M212" s="36"/>
      <c r="N212" s="36"/>
      <c r="O212" s="36"/>
      <c r="P212" s="36"/>
      <c r="Q212" s="36"/>
      <c r="R212" s="36"/>
      <c r="S212" s="36"/>
      <c r="T212" s="36"/>
      <c r="U212" s="36"/>
      <c r="V212" s="36"/>
      <c r="W212" s="36"/>
      <c r="X212" s="36"/>
      <c r="Y212" s="36"/>
      <c r="Z212" s="36"/>
      <c r="AA212" s="36"/>
      <c r="AB212" s="36"/>
      <c r="AC212" s="36"/>
      <c r="AD212" s="36"/>
      <c r="AE212" s="36"/>
      <c r="AF212" s="36"/>
      <c r="AG212" s="36"/>
      <c r="AH212" s="36"/>
      <c r="AI212" s="36"/>
      <c r="AJ212" s="36"/>
      <c r="AK212" s="36"/>
      <c r="AL212" s="36"/>
      <c r="AM212" s="36"/>
      <c r="AN212" s="36"/>
    </row>
    <row r="213" spans="1:40" x14ac:dyDescent="0.25">
      <c r="A213" s="36"/>
      <c r="B213" s="36"/>
      <c r="C213" s="36"/>
      <c r="D213" s="36"/>
      <c r="E213" s="36"/>
      <c r="F213" s="36"/>
      <c r="G213" s="36"/>
      <c r="H213" s="36"/>
      <c r="I213" s="36"/>
      <c r="J213" s="36"/>
      <c r="K213" s="36"/>
      <c r="L213" s="36"/>
      <c r="M213" s="36"/>
      <c r="N213" s="36"/>
      <c r="O213" s="36"/>
      <c r="P213" s="36"/>
      <c r="Q213" s="36"/>
      <c r="R213" s="36"/>
      <c r="S213" s="36"/>
      <c r="T213" s="36"/>
      <c r="U213" s="36"/>
      <c r="V213" s="36"/>
      <c r="W213" s="36"/>
      <c r="X213" s="36"/>
      <c r="Y213" s="36"/>
      <c r="Z213" s="36"/>
      <c r="AA213" s="36"/>
      <c r="AB213" s="36"/>
      <c r="AC213" s="36"/>
      <c r="AD213" s="36"/>
      <c r="AE213" s="36"/>
      <c r="AF213" s="36"/>
      <c r="AG213" s="36"/>
      <c r="AH213" s="36"/>
      <c r="AI213" s="36"/>
      <c r="AJ213" s="36"/>
      <c r="AK213" s="36"/>
      <c r="AL213" s="36"/>
      <c r="AM213" s="36"/>
      <c r="AN213" s="36"/>
    </row>
    <row r="214" spans="1:40" x14ac:dyDescent="0.25">
      <c r="A214" s="36"/>
      <c r="B214" s="36"/>
      <c r="C214" s="36"/>
      <c r="D214" s="36"/>
      <c r="E214" s="36"/>
      <c r="F214" s="36"/>
      <c r="G214" s="36"/>
      <c r="H214" s="36"/>
      <c r="I214" s="36"/>
      <c r="J214" s="36"/>
      <c r="K214" s="36"/>
      <c r="L214" s="36"/>
      <c r="M214" s="36"/>
      <c r="N214" s="36"/>
      <c r="O214" s="36"/>
      <c r="P214" s="36"/>
      <c r="Q214" s="36"/>
      <c r="R214" s="36"/>
      <c r="S214" s="36"/>
      <c r="T214" s="36"/>
      <c r="U214" s="36"/>
      <c r="V214" s="36"/>
      <c r="W214" s="36"/>
      <c r="X214" s="36"/>
      <c r="Y214" s="36"/>
      <c r="Z214" s="36"/>
      <c r="AA214" s="36"/>
      <c r="AB214" s="36"/>
      <c r="AC214" s="36"/>
      <c r="AD214" s="36"/>
      <c r="AE214" s="36"/>
      <c r="AF214" s="36"/>
      <c r="AG214" s="36"/>
      <c r="AH214" s="36"/>
      <c r="AI214" s="36"/>
      <c r="AJ214" s="36"/>
      <c r="AK214" s="36"/>
      <c r="AL214" s="36"/>
      <c r="AM214" s="36"/>
      <c r="AN214" s="36"/>
    </row>
    <row r="215" spans="1:40" x14ac:dyDescent="0.25">
      <c r="A215" s="36"/>
      <c r="B215" s="36"/>
      <c r="C215" s="36"/>
      <c r="D215" s="36"/>
      <c r="E215" s="36"/>
      <c r="F215" s="36"/>
      <c r="G215" s="36"/>
      <c r="H215" s="36"/>
      <c r="I215" s="36"/>
      <c r="J215" s="36"/>
      <c r="K215" s="36"/>
      <c r="L215" s="36"/>
      <c r="M215" s="36"/>
      <c r="N215" s="36"/>
      <c r="O215" s="36"/>
      <c r="P215" s="36"/>
      <c r="Q215" s="36"/>
      <c r="R215" s="36"/>
      <c r="S215" s="36"/>
      <c r="T215" s="36"/>
      <c r="U215" s="36"/>
      <c r="V215" s="36"/>
      <c r="W215" s="36"/>
      <c r="X215" s="36"/>
      <c r="Y215" s="36"/>
      <c r="Z215" s="36"/>
      <c r="AA215" s="36"/>
      <c r="AB215" s="36"/>
      <c r="AC215" s="36"/>
      <c r="AD215" s="36"/>
      <c r="AE215" s="36"/>
      <c r="AF215" s="36"/>
      <c r="AG215" s="36"/>
      <c r="AH215" s="36"/>
      <c r="AI215" s="36"/>
      <c r="AJ215" s="36"/>
      <c r="AK215" s="36"/>
      <c r="AL215" s="36"/>
      <c r="AM215" s="36"/>
      <c r="AN215" s="36"/>
    </row>
    <row r="216" spans="1:40" x14ac:dyDescent="0.25">
      <c r="A216" s="36"/>
      <c r="B216" s="36"/>
      <c r="C216" s="36"/>
      <c r="D216" s="36"/>
      <c r="E216" s="36"/>
      <c r="F216" s="36"/>
      <c r="G216" s="36"/>
      <c r="H216" s="36"/>
      <c r="I216" s="36"/>
      <c r="J216" s="36"/>
      <c r="K216" s="36"/>
      <c r="L216" s="36"/>
      <c r="M216" s="36"/>
      <c r="N216" s="36"/>
      <c r="O216" s="36"/>
      <c r="P216" s="36"/>
      <c r="Q216" s="36"/>
      <c r="R216" s="36"/>
      <c r="S216" s="36"/>
      <c r="T216" s="36"/>
      <c r="U216" s="36"/>
      <c r="V216" s="36"/>
      <c r="W216" s="36"/>
      <c r="X216" s="36"/>
      <c r="Y216" s="36"/>
      <c r="Z216" s="36"/>
      <c r="AA216" s="36"/>
      <c r="AB216" s="36"/>
      <c r="AC216" s="36"/>
      <c r="AD216" s="36"/>
      <c r="AE216" s="36"/>
      <c r="AF216" s="36"/>
      <c r="AG216" s="36"/>
      <c r="AH216" s="36"/>
      <c r="AI216" s="36"/>
      <c r="AJ216" s="36"/>
      <c r="AK216" s="36"/>
      <c r="AL216" s="36"/>
      <c r="AM216" s="36"/>
      <c r="AN216" s="36"/>
    </row>
    <row r="217" spans="1:40" x14ac:dyDescent="0.25">
      <c r="A217" s="36"/>
      <c r="B217" s="36"/>
      <c r="C217" s="36"/>
      <c r="D217" s="36"/>
      <c r="E217" s="36"/>
      <c r="F217" s="36"/>
      <c r="G217" s="36"/>
      <c r="H217" s="36"/>
      <c r="I217" s="36"/>
      <c r="J217" s="36"/>
      <c r="K217" s="36"/>
      <c r="L217" s="36"/>
      <c r="M217" s="36"/>
      <c r="N217" s="36"/>
      <c r="O217" s="36"/>
      <c r="P217" s="36"/>
      <c r="Q217" s="36"/>
      <c r="R217" s="36"/>
      <c r="S217" s="36"/>
      <c r="T217" s="36"/>
      <c r="U217" s="36"/>
      <c r="V217" s="36"/>
      <c r="W217" s="36"/>
      <c r="X217" s="36"/>
      <c r="Y217" s="36"/>
      <c r="Z217" s="36"/>
      <c r="AA217" s="36"/>
      <c r="AB217" s="36"/>
      <c r="AC217" s="36"/>
      <c r="AD217" s="36"/>
      <c r="AE217" s="36"/>
      <c r="AF217" s="36"/>
      <c r="AG217" s="36"/>
      <c r="AH217" s="36"/>
      <c r="AI217" s="36"/>
      <c r="AJ217" s="36"/>
      <c r="AK217" s="36"/>
      <c r="AL217" s="36"/>
      <c r="AM217" s="36"/>
      <c r="AN217" s="36"/>
    </row>
    <row r="218" spans="1:40" x14ac:dyDescent="0.25">
      <c r="A218" s="36"/>
      <c r="B218" s="36"/>
      <c r="C218" s="36"/>
      <c r="D218" s="36"/>
      <c r="E218" s="36"/>
      <c r="F218" s="36"/>
      <c r="G218" s="36"/>
      <c r="H218" s="36"/>
      <c r="I218" s="36"/>
      <c r="J218" s="36"/>
      <c r="K218" s="36"/>
      <c r="L218" s="36"/>
      <c r="M218" s="36"/>
      <c r="N218" s="36"/>
      <c r="O218" s="36"/>
      <c r="P218" s="36"/>
      <c r="Q218" s="36"/>
      <c r="R218" s="36"/>
      <c r="S218" s="36"/>
      <c r="T218" s="36"/>
      <c r="U218" s="36"/>
      <c r="V218" s="36"/>
      <c r="W218" s="36"/>
      <c r="X218" s="36"/>
      <c r="Y218" s="36"/>
      <c r="Z218" s="36"/>
      <c r="AA218" s="36"/>
      <c r="AB218" s="36"/>
      <c r="AC218" s="36"/>
      <c r="AD218" s="36"/>
      <c r="AE218" s="36"/>
      <c r="AF218" s="36"/>
      <c r="AG218" s="36"/>
      <c r="AH218" s="36"/>
      <c r="AI218" s="36"/>
      <c r="AJ218" s="36"/>
      <c r="AK218" s="36"/>
      <c r="AL218" s="36"/>
      <c r="AM218" s="36"/>
      <c r="AN218" s="36"/>
    </row>
    <row r="219" spans="1:40" x14ac:dyDescent="0.25">
      <c r="A219" s="36"/>
      <c r="B219" s="36"/>
      <c r="C219" s="36"/>
      <c r="D219" s="36"/>
      <c r="E219" s="36"/>
      <c r="F219" s="36"/>
      <c r="G219" s="36"/>
      <c r="H219" s="36"/>
      <c r="I219" s="36"/>
      <c r="J219" s="36"/>
      <c r="K219" s="36"/>
      <c r="L219" s="36"/>
      <c r="M219" s="36"/>
      <c r="N219" s="36"/>
      <c r="O219" s="36"/>
      <c r="P219" s="36"/>
      <c r="Q219" s="36"/>
      <c r="R219" s="36"/>
      <c r="S219" s="36"/>
      <c r="T219" s="36"/>
      <c r="U219" s="36"/>
      <c r="V219" s="36"/>
      <c r="W219" s="36"/>
      <c r="X219" s="36"/>
      <c r="Y219" s="36"/>
      <c r="Z219" s="36"/>
      <c r="AA219" s="36"/>
      <c r="AB219" s="36"/>
      <c r="AC219" s="36"/>
      <c r="AD219" s="36"/>
      <c r="AE219" s="36"/>
      <c r="AF219" s="36"/>
      <c r="AG219" s="36"/>
      <c r="AH219" s="36"/>
      <c r="AI219" s="36"/>
      <c r="AJ219" s="36"/>
      <c r="AK219" s="36"/>
      <c r="AL219" s="36"/>
      <c r="AM219" s="36"/>
      <c r="AN219" s="36"/>
    </row>
    <row r="220" spans="1:40" x14ac:dyDescent="0.25">
      <c r="A220" s="36"/>
      <c r="B220" s="36"/>
      <c r="C220" s="36"/>
      <c r="D220" s="36"/>
      <c r="E220" s="36"/>
      <c r="F220" s="36"/>
      <c r="G220" s="36"/>
      <c r="H220" s="36"/>
      <c r="I220" s="36"/>
      <c r="J220" s="36"/>
      <c r="K220" s="36"/>
      <c r="L220" s="36"/>
      <c r="M220" s="36"/>
      <c r="N220" s="36"/>
      <c r="O220" s="36"/>
      <c r="P220" s="36"/>
      <c r="Q220" s="36"/>
      <c r="R220" s="36"/>
      <c r="S220" s="36"/>
      <c r="T220" s="36"/>
      <c r="U220" s="36"/>
      <c r="V220" s="36"/>
      <c r="W220" s="36"/>
      <c r="X220" s="36"/>
      <c r="Y220" s="36"/>
      <c r="Z220" s="36"/>
      <c r="AA220" s="36"/>
      <c r="AB220" s="36"/>
      <c r="AC220" s="36"/>
      <c r="AD220" s="36"/>
      <c r="AE220" s="36"/>
      <c r="AF220" s="36"/>
      <c r="AG220" s="36"/>
      <c r="AH220" s="36"/>
      <c r="AI220" s="36"/>
      <c r="AJ220" s="36"/>
      <c r="AK220" s="36"/>
      <c r="AL220" s="36"/>
      <c r="AM220" s="36"/>
      <c r="AN220" s="36"/>
    </row>
    <row r="221" spans="1:40" x14ac:dyDescent="0.25">
      <c r="A221" s="36"/>
      <c r="B221" s="36"/>
      <c r="C221" s="36"/>
      <c r="D221" s="36"/>
      <c r="E221" s="36"/>
      <c r="F221" s="36"/>
      <c r="G221" s="36"/>
      <c r="H221" s="36"/>
      <c r="I221" s="36"/>
      <c r="J221" s="36"/>
      <c r="K221" s="36"/>
      <c r="L221" s="36"/>
      <c r="M221" s="36"/>
      <c r="N221" s="36"/>
      <c r="O221" s="36"/>
      <c r="P221" s="36"/>
      <c r="Q221" s="36"/>
      <c r="R221" s="36"/>
      <c r="S221" s="36"/>
      <c r="T221" s="36"/>
      <c r="U221" s="36"/>
      <c r="V221" s="36"/>
      <c r="W221" s="36"/>
      <c r="X221" s="36"/>
      <c r="Y221" s="36"/>
      <c r="Z221" s="36"/>
      <c r="AA221" s="36"/>
      <c r="AB221" s="36"/>
      <c r="AC221" s="36"/>
      <c r="AD221" s="36"/>
      <c r="AE221" s="36"/>
      <c r="AF221" s="36"/>
      <c r="AG221" s="36"/>
      <c r="AH221" s="36"/>
      <c r="AI221" s="36"/>
      <c r="AJ221" s="36"/>
      <c r="AK221" s="36"/>
      <c r="AL221" s="36"/>
      <c r="AM221" s="36"/>
      <c r="AN221" s="36"/>
    </row>
    <row r="222" spans="1:40" x14ac:dyDescent="0.25">
      <c r="A222" s="36"/>
      <c r="B222" s="36"/>
      <c r="C222" s="36"/>
      <c r="D222" s="36"/>
      <c r="E222" s="36"/>
      <c r="F222" s="36"/>
      <c r="G222" s="36"/>
      <c r="H222" s="36"/>
      <c r="I222" s="36"/>
      <c r="J222" s="36"/>
      <c r="K222" s="36"/>
      <c r="L222" s="36"/>
      <c r="M222" s="36"/>
      <c r="N222" s="36"/>
      <c r="O222" s="36"/>
      <c r="P222" s="36"/>
      <c r="Q222" s="36"/>
      <c r="R222" s="36"/>
      <c r="S222" s="36"/>
      <c r="T222" s="36"/>
      <c r="U222" s="36"/>
      <c r="V222" s="36"/>
      <c r="W222" s="36"/>
      <c r="X222" s="36"/>
      <c r="Y222" s="36"/>
      <c r="Z222" s="36"/>
      <c r="AA222" s="36"/>
      <c r="AB222" s="36"/>
      <c r="AC222" s="36"/>
      <c r="AD222" s="36"/>
      <c r="AE222" s="36"/>
      <c r="AF222" s="36"/>
      <c r="AG222" s="36"/>
      <c r="AH222" s="36"/>
      <c r="AI222" s="36"/>
      <c r="AJ222" s="36"/>
      <c r="AK222" s="36"/>
      <c r="AL222" s="36"/>
      <c r="AM222" s="36"/>
      <c r="AN222" s="36"/>
    </row>
    <row r="223" spans="1:40" x14ac:dyDescent="0.25">
      <c r="A223" s="36"/>
      <c r="B223" s="36"/>
      <c r="C223" s="36"/>
      <c r="D223" s="36"/>
      <c r="E223" s="36"/>
      <c r="F223" s="36"/>
      <c r="G223" s="36"/>
      <c r="H223" s="36"/>
      <c r="I223" s="36"/>
      <c r="J223" s="36"/>
      <c r="K223" s="36"/>
      <c r="L223" s="36"/>
      <c r="M223" s="36"/>
      <c r="N223" s="36"/>
      <c r="O223" s="36"/>
      <c r="P223" s="36"/>
      <c r="Q223" s="36"/>
      <c r="R223" s="36"/>
      <c r="S223" s="36"/>
      <c r="T223" s="36"/>
      <c r="U223" s="36"/>
      <c r="V223" s="36"/>
      <c r="W223" s="36"/>
      <c r="X223" s="36"/>
      <c r="Y223" s="36"/>
      <c r="Z223" s="36"/>
      <c r="AA223" s="36"/>
      <c r="AB223" s="36"/>
      <c r="AC223" s="36"/>
      <c r="AD223" s="36"/>
      <c r="AE223" s="36"/>
      <c r="AF223" s="36"/>
      <c r="AG223" s="36"/>
      <c r="AH223" s="36"/>
      <c r="AI223" s="36"/>
      <c r="AJ223" s="36"/>
      <c r="AK223" s="36"/>
      <c r="AL223" s="36"/>
      <c r="AM223" s="36"/>
      <c r="AN223" s="36"/>
    </row>
    <row r="224" spans="1:40" x14ac:dyDescent="0.25">
      <c r="A224" s="36"/>
      <c r="B224" s="36"/>
      <c r="C224" s="36"/>
      <c r="D224" s="36"/>
      <c r="E224" s="36"/>
      <c r="F224" s="36"/>
      <c r="G224" s="36"/>
      <c r="H224" s="36"/>
      <c r="I224" s="36"/>
      <c r="J224" s="36"/>
      <c r="K224" s="36"/>
      <c r="L224" s="36"/>
      <c r="M224" s="36"/>
      <c r="N224" s="36"/>
      <c r="O224" s="36"/>
      <c r="P224" s="36"/>
      <c r="Q224" s="36"/>
      <c r="R224" s="36"/>
      <c r="S224" s="36"/>
      <c r="T224" s="36"/>
      <c r="U224" s="36"/>
      <c r="V224" s="36"/>
      <c r="W224" s="36"/>
      <c r="X224" s="36"/>
      <c r="Y224" s="36"/>
      <c r="Z224" s="36"/>
      <c r="AA224" s="36"/>
      <c r="AB224" s="36"/>
      <c r="AC224" s="36"/>
      <c r="AD224" s="36"/>
      <c r="AE224" s="36"/>
      <c r="AF224" s="36"/>
      <c r="AG224" s="36"/>
      <c r="AH224" s="36"/>
      <c r="AI224" s="36"/>
      <c r="AJ224" s="36"/>
      <c r="AK224" s="36"/>
      <c r="AL224" s="36"/>
      <c r="AM224" s="36"/>
      <c r="AN224" s="36"/>
    </row>
    <row r="225" spans="1:40" x14ac:dyDescent="0.25">
      <c r="A225" s="36"/>
      <c r="B225" s="36"/>
      <c r="C225" s="36"/>
      <c r="D225" s="36"/>
      <c r="E225" s="36"/>
      <c r="F225" s="36"/>
      <c r="G225" s="36"/>
      <c r="H225" s="36"/>
      <c r="I225" s="36"/>
      <c r="J225" s="36"/>
      <c r="K225" s="36"/>
      <c r="L225" s="36"/>
      <c r="M225" s="36"/>
      <c r="N225" s="36"/>
      <c r="O225" s="36"/>
      <c r="P225" s="36"/>
      <c r="Q225" s="36"/>
      <c r="R225" s="36"/>
      <c r="S225" s="36"/>
      <c r="T225" s="36"/>
      <c r="U225" s="36"/>
      <c r="V225" s="36"/>
      <c r="W225" s="36"/>
      <c r="X225" s="36"/>
      <c r="Y225" s="36"/>
      <c r="Z225" s="36"/>
      <c r="AA225" s="36"/>
      <c r="AB225" s="36"/>
      <c r="AC225" s="36"/>
      <c r="AD225" s="36"/>
      <c r="AE225" s="36"/>
      <c r="AF225" s="36"/>
      <c r="AG225" s="36"/>
      <c r="AH225" s="36"/>
      <c r="AI225" s="36"/>
      <c r="AJ225" s="36"/>
      <c r="AK225" s="36"/>
      <c r="AL225" s="36"/>
      <c r="AM225" s="36"/>
      <c r="AN225" s="36"/>
    </row>
    <row r="226" spans="1:40" x14ac:dyDescent="0.25">
      <c r="A226" s="36"/>
      <c r="B226" s="36"/>
      <c r="C226" s="36"/>
      <c r="D226" s="36"/>
      <c r="E226" s="36"/>
      <c r="F226" s="36"/>
      <c r="G226" s="36"/>
      <c r="H226" s="36"/>
      <c r="I226" s="36"/>
      <c r="J226" s="36"/>
      <c r="K226" s="36"/>
      <c r="L226" s="36"/>
      <c r="M226" s="36"/>
      <c r="N226" s="36"/>
      <c r="O226" s="36"/>
      <c r="P226" s="36"/>
      <c r="Q226" s="36"/>
      <c r="R226" s="36"/>
      <c r="S226" s="36"/>
      <c r="T226" s="36"/>
      <c r="U226" s="36"/>
      <c r="V226" s="36"/>
      <c r="W226" s="36"/>
      <c r="X226" s="36"/>
      <c r="Y226" s="36"/>
      <c r="Z226" s="36"/>
      <c r="AA226" s="36"/>
      <c r="AB226" s="36"/>
      <c r="AC226" s="36"/>
      <c r="AD226" s="36"/>
      <c r="AE226" s="36"/>
      <c r="AF226" s="36"/>
      <c r="AG226" s="36"/>
      <c r="AH226" s="36"/>
      <c r="AI226" s="36"/>
      <c r="AJ226" s="36"/>
      <c r="AK226" s="36"/>
      <c r="AL226" s="36"/>
      <c r="AM226" s="36"/>
      <c r="AN226" s="36"/>
    </row>
    <row r="227" spans="1:40" x14ac:dyDescent="0.25">
      <c r="A227" s="36"/>
      <c r="B227" s="36"/>
      <c r="C227" s="36"/>
      <c r="D227" s="36"/>
      <c r="E227" s="36"/>
      <c r="F227" s="36"/>
      <c r="G227" s="36"/>
      <c r="H227" s="36"/>
      <c r="I227" s="36"/>
      <c r="J227" s="36"/>
      <c r="K227" s="36"/>
      <c r="L227" s="36"/>
      <c r="M227" s="36"/>
      <c r="N227" s="36"/>
      <c r="O227" s="36"/>
      <c r="P227" s="36"/>
      <c r="Q227" s="36"/>
      <c r="R227" s="36"/>
      <c r="S227" s="36"/>
      <c r="T227" s="36"/>
      <c r="U227" s="36"/>
      <c r="V227" s="36"/>
      <c r="W227" s="36"/>
      <c r="X227" s="36"/>
      <c r="Y227" s="36"/>
      <c r="Z227" s="36"/>
      <c r="AA227" s="36"/>
      <c r="AB227" s="36"/>
      <c r="AC227" s="36"/>
      <c r="AD227" s="36"/>
      <c r="AE227" s="36"/>
      <c r="AF227" s="36"/>
      <c r="AG227" s="36"/>
      <c r="AH227" s="36"/>
      <c r="AI227" s="36"/>
      <c r="AJ227" s="36"/>
      <c r="AK227" s="36"/>
      <c r="AL227" s="36"/>
      <c r="AM227" s="36"/>
      <c r="AN227" s="36"/>
    </row>
    <row r="228" spans="1:40" x14ac:dyDescent="0.25">
      <c r="A228" s="36"/>
      <c r="B228" s="36"/>
      <c r="C228" s="36"/>
      <c r="D228" s="36"/>
      <c r="E228" s="36"/>
      <c r="F228" s="36"/>
      <c r="G228" s="36"/>
      <c r="H228" s="36"/>
      <c r="I228" s="36"/>
      <c r="J228" s="36"/>
      <c r="K228" s="36"/>
      <c r="L228" s="36"/>
      <c r="M228" s="36"/>
      <c r="N228" s="36"/>
      <c r="O228" s="36"/>
      <c r="P228" s="36"/>
      <c r="Q228" s="36"/>
      <c r="R228" s="36"/>
      <c r="S228" s="36"/>
      <c r="T228" s="36"/>
      <c r="U228" s="36"/>
      <c r="V228" s="36"/>
      <c r="W228" s="36"/>
      <c r="X228" s="36"/>
      <c r="Y228" s="36"/>
      <c r="Z228" s="36"/>
      <c r="AA228" s="36"/>
      <c r="AB228" s="36"/>
      <c r="AC228" s="36"/>
      <c r="AD228" s="36"/>
      <c r="AE228" s="36"/>
      <c r="AF228" s="36"/>
      <c r="AG228" s="36"/>
      <c r="AH228" s="36"/>
      <c r="AI228" s="36"/>
      <c r="AJ228" s="36"/>
      <c r="AK228" s="36"/>
      <c r="AL228" s="36"/>
      <c r="AM228" s="36"/>
      <c r="AN228" s="36"/>
    </row>
    <row r="229" spans="1:40" x14ac:dyDescent="0.25">
      <c r="A229" s="36"/>
      <c r="B229" s="36"/>
      <c r="C229" s="36"/>
      <c r="D229" s="36"/>
      <c r="E229" s="36"/>
      <c r="F229" s="36"/>
      <c r="G229" s="36"/>
      <c r="H229" s="36"/>
      <c r="I229" s="36"/>
      <c r="J229" s="36"/>
      <c r="K229" s="36"/>
      <c r="L229" s="36"/>
      <c r="M229" s="36"/>
      <c r="N229" s="36"/>
      <c r="O229" s="36"/>
      <c r="P229" s="36"/>
      <c r="Q229" s="36"/>
      <c r="R229" s="36"/>
      <c r="S229" s="36"/>
      <c r="T229" s="36"/>
      <c r="U229" s="36"/>
      <c r="V229" s="36"/>
      <c r="W229" s="36"/>
      <c r="X229" s="36"/>
      <c r="Y229" s="36"/>
      <c r="Z229" s="36"/>
      <c r="AA229" s="36"/>
      <c r="AB229" s="36"/>
      <c r="AC229" s="36"/>
      <c r="AD229" s="36"/>
      <c r="AE229" s="36"/>
      <c r="AF229" s="36"/>
      <c r="AG229" s="36"/>
      <c r="AH229" s="36"/>
      <c r="AI229" s="36"/>
      <c r="AJ229" s="36"/>
      <c r="AK229" s="36"/>
      <c r="AL229" s="36"/>
      <c r="AM229" s="36"/>
      <c r="AN229" s="36"/>
    </row>
    <row r="230" spans="1:40" x14ac:dyDescent="0.25">
      <c r="A230" s="36"/>
      <c r="B230" s="36"/>
      <c r="C230" s="36"/>
      <c r="D230" s="36"/>
      <c r="E230" s="36"/>
      <c r="F230" s="36"/>
      <c r="G230" s="36"/>
      <c r="H230" s="36"/>
      <c r="I230" s="36"/>
      <c r="J230" s="36"/>
      <c r="K230" s="36"/>
      <c r="L230" s="36"/>
      <c r="M230" s="36"/>
      <c r="N230" s="36"/>
      <c r="O230" s="36"/>
      <c r="P230" s="36"/>
      <c r="Q230" s="36"/>
      <c r="R230" s="36"/>
      <c r="S230" s="36"/>
      <c r="T230" s="36"/>
      <c r="U230" s="36"/>
      <c r="V230" s="36"/>
      <c r="W230" s="36"/>
      <c r="X230" s="36"/>
      <c r="Y230" s="36"/>
      <c r="Z230" s="36"/>
      <c r="AA230" s="36"/>
      <c r="AB230" s="36"/>
      <c r="AC230" s="36"/>
      <c r="AD230" s="36"/>
      <c r="AE230" s="36"/>
      <c r="AF230" s="36"/>
      <c r="AG230" s="36"/>
      <c r="AH230" s="36"/>
      <c r="AI230" s="36"/>
      <c r="AJ230" s="36"/>
      <c r="AK230" s="36"/>
      <c r="AL230" s="36"/>
      <c r="AM230" s="36"/>
      <c r="AN230" s="36"/>
    </row>
    <row r="231" spans="1:40" x14ac:dyDescent="0.25">
      <c r="A231" s="36"/>
      <c r="B231" s="36"/>
      <c r="C231" s="36"/>
      <c r="D231" s="36"/>
      <c r="E231" s="36"/>
      <c r="F231" s="36"/>
      <c r="G231" s="36"/>
      <c r="H231" s="36"/>
      <c r="I231" s="36"/>
      <c r="J231" s="36"/>
      <c r="K231" s="36"/>
      <c r="L231" s="36"/>
      <c r="M231" s="36"/>
      <c r="N231" s="36"/>
      <c r="O231" s="36"/>
      <c r="P231" s="36"/>
      <c r="Q231" s="36"/>
      <c r="R231" s="36"/>
      <c r="S231" s="36"/>
      <c r="T231" s="36"/>
      <c r="U231" s="36"/>
      <c r="V231" s="36"/>
      <c r="W231" s="36"/>
      <c r="X231" s="36"/>
      <c r="Y231" s="36"/>
      <c r="Z231" s="36"/>
      <c r="AA231" s="36"/>
      <c r="AB231" s="36"/>
      <c r="AC231" s="36"/>
      <c r="AD231" s="36"/>
      <c r="AE231" s="36"/>
      <c r="AF231" s="36"/>
      <c r="AG231" s="36"/>
      <c r="AH231" s="36"/>
      <c r="AI231" s="36"/>
      <c r="AJ231" s="36"/>
      <c r="AK231" s="36"/>
      <c r="AL231" s="36"/>
      <c r="AM231" s="36"/>
      <c r="AN231" s="36"/>
    </row>
    <row r="232" spans="1:40" x14ac:dyDescent="0.25">
      <c r="A232" s="36"/>
      <c r="B232" s="36"/>
      <c r="C232" s="36"/>
      <c r="D232" s="36"/>
      <c r="E232" s="36"/>
      <c r="F232" s="36"/>
      <c r="G232" s="36"/>
      <c r="H232" s="36"/>
      <c r="I232" s="36"/>
      <c r="J232" s="36"/>
      <c r="K232" s="36"/>
      <c r="L232" s="36"/>
      <c r="M232" s="36"/>
      <c r="N232" s="36"/>
      <c r="O232" s="36"/>
      <c r="P232" s="36"/>
      <c r="Q232" s="36"/>
      <c r="R232" s="36"/>
      <c r="S232" s="36"/>
      <c r="T232" s="36"/>
      <c r="U232" s="36"/>
      <c r="V232" s="36"/>
      <c r="W232" s="36"/>
      <c r="X232" s="36"/>
      <c r="Y232" s="36"/>
      <c r="Z232" s="36"/>
      <c r="AA232" s="36"/>
      <c r="AB232" s="36"/>
      <c r="AC232" s="36"/>
      <c r="AD232" s="36"/>
      <c r="AE232" s="36"/>
      <c r="AF232" s="36"/>
      <c r="AG232" s="36"/>
      <c r="AH232" s="36"/>
      <c r="AI232" s="36"/>
      <c r="AJ232" s="36"/>
      <c r="AK232" s="36"/>
      <c r="AL232" s="36"/>
      <c r="AM232" s="36"/>
      <c r="AN232" s="36"/>
    </row>
    <row r="233" spans="1:40" x14ac:dyDescent="0.25">
      <c r="A233" s="36"/>
      <c r="B233" s="36"/>
      <c r="C233" s="36"/>
      <c r="D233" s="36"/>
      <c r="E233" s="36"/>
      <c r="F233" s="36"/>
      <c r="G233" s="36"/>
      <c r="H233" s="36"/>
      <c r="I233" s="36"/>
      <c r="J233" s="36"/>
      <c r="K233" s="36"/>
      <c r="L233" s="36"/>
      <c r="M233" s="36"/>
      <c r="N233" s="36"/>
      <c r="O233" s="36"/>
      <c r="P233" s="36"/>
      <c r="Q233" s="36"/>
      <c r="R233" s="36"/>
      <c r="S233" s="36"/>
      <c r="T233" s="36"/>
      <c r="U233" s="36"/>
      <c r="V233" s="36"/>
      <c r="W233" s="36"/>
      <c r="X233" s="36"/>
      <c r="Y233" s="36"/>
      <c r="Z233" s="36"/>
      <c r="AA233" s="36"/>
      <c r="AB233" s="36"/>
      <c r="AC233" s="36"/>
      <c r="AD233" s="36"/>
      <c r="AE233" s="36"/>
      <c r="AF233" s="36"/>
      <c r="AG233" s="36"/>
      <c r="AH233" s="36"/>
      <c r="AI233" s="36"/>
      <c r="AJ233" s="36"/>
      <c r="AK233" s="36"/>
      <c r="AL233" s="36"/>
      <c r="AM233" s="36"/>
      <c r="AN233" s="36"/>
    </row>
    <row r="234" spans="1:40" x14ac:dyDescent="0.25">
      <c r="A234" s="36"/>
      <c r="B234" s="36"/>
      <c r="C234" s="36"/>
      <c r="D234" s="36"/>
      <c r="E234" s="36"/>
      <c r="F234" s="36"/>
      <c r="G234" s="36"/>
      <c r="H234" s="36"/>
      <c r="I234" s="36"/>
      <c r="J234" s="36"/>
      <c r="K234" s="36"/>
      <c r="L234" s="36"/>
      <c r="M234" s="36"/>
      <c r="N234" s="36"/>
      <c r="O234" s="36"/>
      <c r="P234" s="36"/>
      <c r="Q234" s="36"/>
      <c r="R234" s="36"/>
      <c r="S234" s="36"/>
      <c r="T234" s="36"/>
      <c r="U234" s="36"/>
      <c r="V234" s="36"/>
      <c r="W234" s="36"/>
      <c r="X234" s="36"/>
      <c r="Y234" s="36"/>
      <c r="Z234" s="36"/>
      <c r="AA234" s="36"/>
      <c r="AB234" s="36"/>
      <c r="AC234" s="36"/>
      <c r="AD234" s="36"/>
      <c r="AE234" s="36"/>
      <c r="AF234" s="36"/>
      <c r="AG234" s="36"/>
      <c r="AH234" s="36"/>
      <c r="AI234" s="36"/>
      <c r="AJ234" s="36"/>
      <c r="AK234" s="36"/>
      <c r="AL234" s="36"/>
      <c r="AM234" s="36"/>
      <c r="AN234" s="36"/>
    </row>
    <row r="235" spans="1:40" x14ac:dyDescent="0.25">
      <c r="A235" s="36"/>
      <c r="B235" s="36"/>
      <c r="C235" s="36"/>
      <c r="D235" s="36"/>
      <c r="E235" s="36"/>
      <c r="F235" s="36"/>
      <c r="G235" s="36"/>
      <c r="H235" s="36"/>
      <c r="I235" s="36"/>
      <c r="J235" s="36"/>
      <c r="K235" s="36"/>
      <c r="L235" s="36"/>
      <c r="M235" s="36"/>
      <c r="N235" s="36"/>
      <c r="O235" s="36"/>
      <c r="P235" s="36"/>
      <c r="Q235" s="36"/>
      <c r="R235" s="36"/>
      <c r="S235" s="36"/>
      <c r="T235" s="36"/>
      <c r="U235" s="36"/>
      <c r="V235" s="36"/>
      <c r="W235" s="36"/>
      <c r="X235" s="36"/>
      <c r="Y235" s="36"/>
      <c r="Z235" s="36"/>
      <c r="AA235" s="36"/>
      <c r="AB235" s="36"/>
      <c r="AC235" s="36"/>
      <c r="AD235" s="36"/>
      <c r="AE235" s="36"/>
      <c r="AF235" s="36"/>
      <c r="AG235" s="36"/>
      <c r="AH235" s="36"/>
      <c r="AI235" s="36"/>
      <c r="AJ235" s="36"/>
      <c r="AK235" s="36"/>
      <c r="AL235" s="36"/>
      <c r="AM235" s="36"/>
      <c r="AN235" s="36"/>
    </row>
    <row r="236" spans="1:40" x14ac:dyDescent="0.25">
      <c r="A236" s="36"/>
      <c r="B236" s="36"/>
      <c r="C236" s="36"/>
      <c r="D236" s="36"/>
      <c r="E236" s="36"/>
      <c r="F236" s="36"/>
      <c r="G236" s="36"/>
      <c r="H236" s="36"/>
      <c r="I236" s="36"/>
      <c r="J236" s="36"/>
      <c r="K236" s="36"/>
      <c r="L236" s="36"/>
      <c r="M236" s="36"/>
      <c r="N236" s="36"/>
      <c r="O236" s="36"/>
      <c r="P236" s="36"/>
      <c r="Q236" s="36"/>
      <c r="R236" s="36"/>
      <c r="S236" s="36"/>
      <c r="T236" s="36"/>
      <c r="U236" s="36"/>
      <c r="V236" s="36"/>
      <c r="W236" s="36"/>
      <c r="X236" s="36"/>
      <c r="Y236" s="36"/>
      <c r="Z236" s="36"/>
      <c r="AA236" s="36"/>
      <c r="AB236" s="36"/>
      <c r="AC236" s="36"/>
      <c r="AD236" s="36"/>
      <c r="AE236" s="36"/>
      <c r="AF236" s="36"/>
      <c r="AG236" s="36"/>
      <c r="AH236" s="36"/>
      <c r="AI236" s="36"/>
      <c r="AJ236" s="36"/>
      <c r="AK236" s="36"/>
      <c r="AL236" s="36"/>
      <c r="AM236" s="36"/>
      <c r="AN236" s="36"/>
    </row>
    <row r="237" spans="1:40" x14ac:dyDescent="0.25">
      <c r="A237" s="36"/>
      <c r="B237" s="36"/>
      <c r="C237" s="36"/>
      <c r="D237" s="36"/>
      <c r="E237" s="36"/>
      <c r="F237" s="36"/>
      <c r="G237" s="36"/>
      <c r="H237" s="36"/>
      <c r="I237" s="36"/>
      <c r="J237" s="36"/>
      <c r="K237" s="36"/>
      <c r="L237" s="36"/>
      <c r="M237" s="36"/>
      <c r="N237" s="36"/>
      <c r="O237" s="36"/>
      <c r="P237" s="36"/>
      <c r="Q237" s="36"/>
      <c r="R237" s="36"/>
      <c r="S237" s="36"/>
      <c r="T237" s="36"/>
      <c r="U237" s="36"/>
      <c r="V237" s="36"/>
      <c r="W237" s="36"/>
      <c r="X237" s="36"/>
      <c r="Y237" s="36"/>
      <c r="Z237" s="36"/>
      <c r="AA237" s="36"/>
      <c r="AB237" s="36"/>
      <c r="AC237" s="36"/>
      <c r="AD237" s="36"/>
      <c r="AE237" s="36"/>
      <c r="AF237" s="36"/>
      <c r="AG237" s="36"/>
      <c r="AH237" s="36"/>
      <c r="AI237" s="36"/>
      <c r="AJ237" s="36"/>
      <c r="AK237" s="36"/>
      <c r="AL237" s="36"/>
      <c r="AM237" s="36"/>
      <c r="AN237" s="36"/>
    </row>
    <row r="238" spans="1:40" x14ac:dyDescent="0.25">
      <c r="A238" s="36"/>
      <c r="B238" s="36"/>
      <c r="C238" s="36"/>
      <c r="D238" s="36"/>
      <c r="E238" s="36"/>
      <c r="F238" s="36"/>
      <c r="G238" s="36"/>
      <c r="H238" s="36"/>
      <c r="I238" s="36"/>
      <c r="J238" s="36"/>
      <c r="K238" s="36"/>
      <c r="L238" s="36"/>
      <c r="M238" s="36"/>
      <c r="N238" s="36"/>
      <c r="O238" s="36"/>
      <c r="P238" s="36"/>
      <c r="Q238" s="36"/>
      <c r="R238" s="36"/>
      <c r="S238" s="36"/>
      <c r="T238" s="36"/>
      <c r="U238" s="36"/>
      <c r="V238" s="36"/>
      <c r="W238" s="36"/>
      <c r="X238" s="36"/>
      <c r="Y238" s="36"/>
      <c r="Z238" s="36"/>
      <c r="AA238" s="36"/>
      <c r="AB238" s="36"/>
      <c r="AC238" s="36"/>
      <c r="AD238" s="36"/>
      <c r="AE238" s="36"/>
      <c r="AF238" s="36"/>
      <c r="AG238" s="36"/>
      <c r="AH238" s="36"/>
      <c r="AI238" s="36"/>
      <c r="AJ238" s="36"/>
      <c r="AK238" s="36"/>
      <c r="AL238" s="36"/>
      <c r="AM238" s="36"/>
      <c r="AN238" s="36"/>
    </row>
    <row r="239" spans="1:40" x14ac:dyDescent="0.25">
      <c r="A239" s="36"/>
      <c r="B239" s="36"/>
      <c r="C239" s="36"/>
      <c r="D239" s="36"/>
      <c r="E239" s="36"/>
      <c r="F239" s="36"/>
      <c r="G239" s="36"/>
      <c r="H239" s="36"/>
      <c r="I239" s="36"/>
      <c r="J239" s="36"/>
      <c r="K239" s="36"/>
      <c r="L239" s="36"/>
      <c r="M239" s="36"/>
      <c r="N239" s="36"/>
      <c r="O239" s="36"/>
      <c r="P239" s="36"/>
      <c r="Q239" s="36"/>
      <c r="R239" s="36"/>
      <c r="S239" s="36"/>
      <c r="T239" s="36"/>
      <c r="U239" s="36"/>
      <c r="V239" s="36"/>
      <c r="W239" s="36"/>
      <c r="X239" s="36"/>
      <c r="Y239" s="36"/>
      <c r="Z239" s="36"/>
      <c r="AA239" s="36"/>
      <c r="AB239" s="36"/>
      <c r="AC239" s="36"/>
      <c r="AD239" s="36"/>
      <c r="AE239" s="36"/>
      <c r="AF239" s="36"/>
      <c r="AG239" s="36"/>
      <c r="AH239" s="36"/>
      <c r="AI239" s="36"/>
      <c r="AJ239" s="36"/>
      <c r="AK239" s="36"/>
      <c r="AL239" s="36"/>
      <c r="AM239" s="36"/>
      <c r="AN239" s="36"/>
    </row>
    <row r="240" spans="1:40" x14ac:dyDescent="0.25">
      <c r="A240" s="36"/>
      <c r="B240" s="36"/>
      <c r="C240" s="36"/>
      <c r="D240" s="36"/>
      <c r="E240" s="36"/>
      <c r="F240" s="36"/>
      <c r="G240" s="36"/>
      <c r="H240" s="36"/>
      <c r="I240" s="36"/>
      <c r="J240" s="36"/>
      <c r="K240" s="36"/>
      <c r="L240" s="36"/>
      <c r="M240" s="36"/>
      <c r="N240" s="36"/>
      <c r="O240" s="36"/>
      <c r="P240" s="36"/>
      <c r="Q240" s="36"/>
      <c r="R240" s="36"/>
      <c r="S240" s="36"/>
      <c r="T240" s="36"/>
      <c r="U240" s="36"/>
      <c r="V240" s="36"/>
      <c r="W240" s="36"/>
      <c r="X240" s="36"/>
      <c r="Y240" s="36"/>
      <c r="Z240" s="36"/>
      <c r="AA240" s="36"/>
      <c r="AB240" s="36"/>
      <c r="AC240" s="36"/>
      <c r="AD240" s="36"/>
      <c r="AE240" s="36"/>
      <c r="AF240" s="36"/>
      <c r="AG240" s="36"/>
      <c r="AH240" s="36"/>
      <c r="AI240" s="36"/>
      <c r="AJ240" s="36"/>
      <c r="AK240" s="36"/>
      <c r="AL240" s="36"/>
      <c r="AM240" s="36"/>
      <c r="AN240" s="36"/>
    </row>
    <row r="241" spans="1:40" x14ac:dyDescent="0.25">
      <c r="A241" s="36"/>
      <c r="B241" s="36"/>
      <c r="C241" s="36"/>
      <c r="D241" s="36"/>
      <c r="E241" s="36"/>
      <c r="F241" s="36"/>
      <c r="G241" s="36"/>
      <c r="H241" s="36"/>
      <c r="I241" s="36"/>
      <c r="J241" s="36"/>
      <c r="K241" s="36"/>
      <c r="L241" s="36"/>
      <c r="M241" s="36"/>
      <c r="N241" s="36"/>
      <c r="O241" s="36"/>
      <c r="P241" s="36"/>
      <c r="Q241" s="36"/>
      <c r="R241" s="36"/>
      <c r="S241" s="36"/>
      <c r="T241" s="36"/>
      <c r="U241" s="36"/>
      <c r="V241" s="36"/>
      <c r="W241" s="36"/>
      <c r="X241" s="36"/>
      <c r="Y241" s="36"/>
      <c r="Z241" s="36"/>
      <c r="AA241" s="36"/>
      <c r="AB241" s="36"/>
      <c r="AC241" s="36"/>
      <c r="AD241" s="36"/>
      <c r="AE241" s="36"/>
      <c r="AF241" s="36"/>
      <c r="AG241" s="36"/>
      <c r="AH241" s="36"/>
      <c r="AI241" s="36"/>
      <c r="AJ241" s="36"/>
      <c r="AK241" s="36"/>
      <c r="AL241" s="36"/>
      <c r="AM241" s="36"/>
      <c r="AN241" s="36"/>
    </row>
    <row r="242" spans="1:40" x14ac:dyDescent="0.25">
      <c r="A242" s="36"/>
      <c r="B242" s="36"/>
      <c r="C242" s="36"/>
      <c r="D242" s="36"/>
      <c r="E242" s="36"/>
      <c r="F242" s="36"/>
      <c r="G242" s="36"/>
      <c r="H242" s="36"/>
      <c r="I242" s="36"/>
      <c r="J242" s="36"/>
      <c r="K242" s="36"/>
      <c r="L242" s="36"/>
      <c r="M242" s="36"/>
      <c r="N242" s="36"/>
      <c r="O242" s="36"/>
      <c r="P242" s="36"/>
      <c r="Q242" s="36"/>
      <c r="R242" s="36"/>
      <c r="S242" s="36"/>
      <c r="T242" s="36"/>
      <c r="U242" s="36"/>
      <c r="V242" s="36"/>
      <c r="W242" s="36"/>
      <c r="X242" s="36"/>
      <c r="Y242" s="36"/>
      <c r="Z242" s="36"/>
      <c r="AA242" s="36"/>
      <c r="AB242" s="36"/>
      <c r="AC242" s="36"/>
      <c r="AD242" s="36"/>
      <c r="AE242" s="36"/>
      <c r="AF242" s="36"/>
      <c r="AG242" s="36"/>
      <c r="AH242" s="36"/>
      <c r="AI242" s="36"/>
      <c r="AJ242" s="36"/>
      <c r="AK242" s="36"/>
      <c r="AL242" s="36"/>
      <c r="AM242" s="36"/>
      <c r="AN242" s="36"/>
    </row>
    <row r="243" spans="1:40" x14ac:dyDescent="0.25">
      <c r="A243" s="36"/>
      <c r="B243" s="36"/>
      <c r="C243" s="36"/>
      <c r="D243" s="36"/>
      <c r="E243" s="36"/>
      <c r="F243" s="36"/>
      <c r="G243" s="36"/>
      <c r="H243" s="36"/>
      <c r="I243" s="36"/>
      <c r="J243" s="36"/>
      <c r="K243" s="36"/>
      <c r="L243" s="36"/>
      <c r="M243" s="36"/>
      <c r="N243" s="36"/>
      <c r="O243" s="36"/>
      <c r="P243" s="36"/>
      <c r="Q243" s="36"/>
      <c r="R243" s="36"/>
      <c r="S243" s="36"/>
      <c r="T243" s="36"/>
      <c r="U243" s="36"/>
      <c r="V243" s="36"/>
      <c r="W243" s="36"/>
      <c r="X243" s="36"/>
      <c r="Y243" s="36"/>
      <c r="Z243" s="36"/>
      <c r="AA243" s="36"/>
      <c r="AB243" s="36"/>
      <c r="AC243" s="36"/>
      <c r="AD243" s="36"/>
      <c r="AE243" s="36"/>
      <c r="AF243" s="36"/>
      <c r="AG243" s="36"/>
      <c r="AH243" s="36"/>
      <c r="AI243" s="36"/>
      <c r="AJ243" s="36"/>
      <c r="AK243" s="36"/>
      <c r="AL243" s="36"/>
      <c r="AM243" s="36"/>
      <c r="AN243" s="36"/>
    </row>
    <row r="244" spans="1:40" x14ac:dyDescent="0.25">
      <c r="A244" s="36"/>
      <c r="B244" s="36"/>
      <c r="C244" s="36"/>
      <c r="D244" s="36"/>
      <c r="E244" s="36"/>
      <c r="F244" s="36"/>
      <c r="G244" s="36"/>
      <c r="H244" s="36"/>
      <c r="I244" s="36"/>
      <c r="J244" s="36"/>
      <c r="K244" s="36"/>
      <c r="L244" s="36"/>
      <c r="M244" s="36"/>
      <c r="N244" s="36"/>
      <c r="O244" s="36"/>
      <c r="P244" s="36"/>
      <c r="Q244" s="36"/>
      <c r="R244" s="36"/>
      <c r="S244" s="36"/>
      <c r="T244" s="36"/>
      <c r="U244" s="36"/>
      <c r="V244" s="36"/>
      <c r="W244" s="36"/>
      <c r="X244" s="36"/>
      <c r="Y244" s="36"/>
      <c r="Z244" s="36"/>
      <c r="AA244" s="36"/>
      <c r="AB244" s="36"/>
      <c r="AC244" s="36"/>
      <c r="AD244" s="36"/>
      <c r="AE244" s="36"/>
      <c r="AF244" s="36"/>
      <c r="AG244" s="36"/>
      <c r="AH244" s="36"/>
      <c r="AI244" s="36"/>
      <c r="AJ244" s="36"/>
      <c r="AK244" s="36"/>
      <c r="AL244" s="36"/>
      <c r="AM244" s="36"/>
      <c r="AN244" s="36"/>
    </row>
    <row r="245" spans="1:40" x14ac:dyDescent="0.25">
      <c r="A245" s="36"/>
      <c r="B245" s="36"/>
      <c r="C245" s="36"/>
      <c r="D245" s="36"/>
      <c r="E245" s="36"/>
      <c r="F245" s="36"/>
      <c r="G245" s="36"/>
      <c r="H245" s="36"/>
      <c r="I245" s="36"/>
      <c r="J245" s="36"/>
      <c r="K245" s="36"/>
      <c r="L245" s="36"/>
      <c r="M245" s="36"/>
      <c r="N245" s="36"/>
      <c r="O245" s="36"/>
      <c r="P245" s="36"/>
      <c r="Q245" s="36"/>
      <c r="R245" s="36"/>
      <c r="S245" s="36"/>
      <c r="T245" s="36"/>
      <c r="U245" s="36"/>
      <c r="V245" s="36"/>
      <c r="W245" s="36"/>
      <c r="X245" s="36"/>
      <c r="Y245" s="36"/>
      <c r="Z245" s="36"/>
      <c r="AA245" s="36"/>
      <c r="AB245" s="36"/>
      <c r="AC245" s="36"/>
      <c r="AD245" s="36"/>
      <c r="AE245" s="36"/>
      <c r="AF245" s="36"/>
      <c r="AG245" s="36"/>
      <c r="AH245" s="36"/>
      <c r="AI245" s="36"/>
      <c r="AJ245" s="36"/>
      <c r="AK245" s="36"/>
      <c r="AL245" s="36"/>
      <c r="AM245" s="36"/>
      <c r="AN245" s="36"/>
    </row>
    <row r="246" spans="1:40" x14ac:dyDescent="0.25">
      <c r="A246" s="36"/>
      <c r="B246" s="36"/>
      <c r="C246" s="36"/>
      <c r="D246" s="36"/>
      <c r="E246" s="36"/>
      <c r="F246" s="36"/>
      <c r="G246" s="36"/>
      <c r="H246" s="36"/>
      <c r="I246" s="36"/>
      <c r="J246" s="36"/>
      <c r="K246" s="36"/>
      <c r="L246" s="36"/>
      <c r="M246" s="36"/>
      <c r="N246" s="36"/>
      <c r="O246" s="36"/>
      <c r="P246" s="36"/>
      <c r="Q246" s="36"/>
      <c r="R246" s="36"/>
      <c r="S246" s="36"/>
      <c r="T246" s="36"/>
      <c r="U246" s="36"/>
      <c r="V246" s="36"/>
      <c r="W246" s="36"/>
      <c r="X246" s="36"/>
      <c r="Y246" s="36"/>
      <c r="Z246" s="36"/>
      <c r="AA246" s="36"/>
      <c r="AB246" s="36"/>
      <c r="AC246" s="36"/>
      <c r="AD246" s="36"/>
      <c r="AE246" s="36"/>
      <c r="AF246" s="36"/>
      <c r="AG246" s="36"/>
      <c r="AH246" s="36"/>
      <c r="AI246" s="36"/>
      <c r="AJ246" s="36"/>
      <c r="AK246" s="36"/>
      <c r="AL246" s="36"/>
      <c r="AM246" s="36"/>
      <c r="AN246" s="36"/>
    </row>
    <row r="247" spans="1:40" x14ac:dyDescent="0.25">
      <c r="A247" s="36"/>
      <c r="B247" s="36"/>
      <c r="C247" s="36"/>
      <c r="D247" s="36"/>
      <c r="E247" s="36"/>
      <c r="F247" s="36"/>
      <c r="G247" s="36"/>
      <c r="H247" s="36"/>
      <c r="I247" s="36"/>
      <c r="J247" s="36"/>
      <c r="K247" s="36"/>
      <c r="L247" s="36"/>
      <c r="M247" s="36"/>
      <c r="N247" s="36"/>
      <c r="O247" s="36"/>
      <c r="P247" s="36"/>
      <c r="Q247" s="36"/>
      <c r="R247" s="36"/>
      <c r="S247" s="36"/>
      <c r="T247" s="36"/>
      <c r="U247" s="36"/>
      <c r="V247" s="36"/>
      <c r="W247" s="36"/>
      <c r="X247" s="36"/>
      <c r="Y247" s="36"/>
      <c r="Z247" s="36"/>
      <c r="AA247" s="36"/>
      <c r="AB247" s="36"/>
      <c r="AC247" s="36"/>
      <c r="AD247" s="36"/>
      <c r="AE247" s="36"/>
      <c r="AF247" s="36"/>
      <c r="AG247" s="36"/>
      <c r="AH247" s="36"/>
      <c r="AI247" s="36"/>
      <c r="AJ247" s="36"/>
      <c r="AK247" s="36"/>
      <c r="AL247" s="36"/>
      <c r="AM247" s="36"/>
      <c r="AN247" s="36"/>
    </row>
    <row r="248" spans="1:40" x14ac:dyDescent="0.25">
      <c r="G248" s="36"/>
      <c r="H248" s="36"/>
      <c r="I248" s="36"/>
      <c r="J248" s="36"/>
      <c r="K248" s="36"/>
      <c r="L248" s="36"/>
      <c r="M248" s="36"/>
      <c r="N248" s="36"/>
      <c r="O248" s="36"/>
      <c r="P248" s="36"/>
      <c r="Q248" s="36"/>
      <c r="R248" s="36"/>
      <c r="S248" s="36"/>
      <c r="T248" s="36"/>
      <c r="U248" s="36"/>
      <c r="V248" s="36"/>
      <c r="W248" s="36"/>
      <c r="X248" s="36"/>
      <c r="Y248" s="36"/>
      <c r="Z248" s="36"/>
      <c r="AA248" s="36"/>
      <c r="AB248" s="36"/>
      <c r="AC248" s="36"/>
      <c r="AD248" s="36"/>
      <c r="AE248" s="36"/>
      <c r="AF248" s="36"/>
      <c r="AG248" s="36"/>
      <c r="AH248" s="36"/>
      <c r="AI248" s="36"/>
      <c r="AJ248" s="36"/>
      <c r="AK248" s="36"/>
      <c r="AL248" s="36"/>
      <c r="AM248" s="36"/>
      <c r="AN248" s="36"/>
    </row>
    <row r="249" spans="1:40" x14ac:dyDescent="0.25">
      <c r="G249" s="36"/>
      <c r="H249" s="36"/>
      <c r="I249" s="36"/>
      <c r="J249" s="36"/>
      <c r="K249" s="36"/>
      <c r="L249" s="36"/>
      <c r="M249" s="36"/>
      <c r="N249" s="36"/>
      <c r="O249" s="36"/>
      <c r="P249" s="36"/>
      <c r="Q249" s="36"/>
      <c r="R249" s="36"/>
      <c r="S249" s="36"/>
      <c r="T249" s="36"/>
      <c r="U249" s="36"/>
      <c r="V249" s="36"/>
      <c r="W249" s="36"/>
      <c r="X249" s="36"/>
      <c r="Y249" s="36"/>
      <c r="Z249" s="36"/>
      <c r="AA249" s="36"/>
      <c r="AB249" s="36"/>
      <c r="AC249" s="36"/>
      <c r="AD249" s="36"/>
      <c r="AE249" s="36"/>
      <c r="AF249" s="36"/>
      <c r="AG249" s="36"/>
      <c r="AH249" s="36"/>
      <c r="AI249" s="36"/>
      <c r="AJ249" s="36"/>
      <c r="AK249" s="36"/>
      <c r="AL249" s="36"/>
      <c r="AM249" s="36"/>
      <c r="AN249" s="36"/>
    </row>
    <row r="250" spans="1:40" x14ac:dyDescent="0.25">
      <c r="G250" s="36"/>
      <c r="H250" s="36"/>
      <c r="I250" s="36"/>
      <c r="J250" s="36"/>
      <c r="K250" s="36"/>
      <c r="L250" s="36"/>
      <c r="M250" s="36"/>
      <c r="N250" s="36"/>
      <c r="O250" s="36"/>
      <c r="P250" s="36"/>
      <c r="Q250" s="36"/>
      <c r="R250" s="36"/>
      <c r="S250" s="36"/>
      <c r="T250" s="36"/>
      <c r="U250" s="36"/>
      <c r="V250" s="36"/>
      <c r="W250" s="36"/>
      <c r="X250" s="36"/>
      <c r="Y250" s="36"/>
      <c r="Z250" s="36"/>
      <c r="AA250" s="36"/>
      <c r="AB250" s="36"/>
      <c r="AC250" s="36"/>
      <c r="AD250" s="36"/>
      <c r="AE250" s="36"/>
      <c r="AF250" s="36"/>
      <c r="AG250" s="36"/>
      <c r="AH250" s="36"/>
      <c r="AI250" s="36"/>
      <c r="AJ250" s="36"/>
      <c r="AK250" s="36"/>
      <c r="AL250" s="36"/>
      <c r="AM250" s="36"/>
      <c r="AN250" s="36"/>
    </row>
    <row r="251" spans="1:40" x14ac:dyDescent="0.25">
      <c r="G251" s="36"/>
      <c r="H251" s="36"/>
      <c r="I251" s="36"/>
      <c r="J251" s="36"/>
      <c r="K251" s="36"/>
      <c r="L251" s="36"/>
      <c r="M251" s="36"/>
      <c r="N251" s="36"/>
      <c r="O251" s="36"/>
      <c r="P251" s="36"/>
      <c r="Q251" s="36"/>
      <c r="R251" s="36"/>
      <c r="S251" s="36"/>
      <c r="T251" s="36"/>
      <c r="U251" s="36"/>
      <c r="V251" s="36"/>
      <c r="W251" s="36"/>
      <c r="X251" s="36"/>
      <c r="Y251" s="36"/>
      <c r="Z251" s="36"/>
      <c r="AA251" s="36"/>
      <c r="AB251" s="36"/>
      <c r="AC251" s="36"/>
      <c r="AD251" s="36"/>
      <c r="AE251" s="36"/>
      <c r="AF251" s="36"/>
      <c r="AG251" s="36"/>
      <c r="AH251" s="36"/>
      <c r="AI251" s="36"/>
      <c r="AJ251" s="36"/>
      <c r="AK251" s="36"/>
      <c r="AL251" s="36"/>
      <c r="AM251" s="36"/>
      <c r="AN251" s="36"/>
    </row>
    <row r="252" spans="1:40" x14ac:dyDescent="0.25">
      <c r="G252" s="36"/>
      <c r="H252" s="36"/>
      <c r="I252" s="36"/>
      <c r="J252" s="36"/>
      <c r="K252" s="36"/>
      <c r="L252" s="36"/>
      <c r="M252" s="36"/>
      <c r="N252" s="36"/>
      <c r="O252" s="36"/>
      <c r="P252" s="36"/>
      <c r="Q252" s="36"/>
      <c r="R252" s="36"/>
      <c r="S252" s="36"/>
      <c r="T252" s="36"/>
      <c r="U252" s="36"/>
      <c r="V252" s="36"/>
      <c r="W252" s="36"/>
      <c r="X252" s="36"/>
      <c r="Y252" s="36"/>
      <c r="Z252" s="36"/>
      <c r="AA252" s="36"/>
      <c r="AB252" s="36"/>
      <c r="AC252" s="36"/>
      <c r="AD252" s="36"/>
      <c r="AE252" s="36"/>
      <c r="AF252" s="36"/>
      <c r="AG252" s="36"/>
      <c r="AH252" s="36"/>
      <c r="AI252" s="36"/>
      <c r="AJ252" s="36"/>
      <c r="AK252" s="36"/>
      <c r="AL252" s="36"/>
      <c r="AM252" s="36"/>
      <c r="AN252" s="36"/>
    </row>
    <row r="253" spans="1:40" x14ac:dyDescent="0.25">
      <c r="G253" s="36"/>
      <c r="H253" s="36"/>
      <c r="I253" s="36"/>
      <c r="J253" s="36"/>
      <c r="K253" s="36"/>
      <c r="L253" s="36"/>
      <c r="M253" s="36"/>
      <c r="N253" s="36"/>
      <c r="O253" s="36"/>
      <c r="P253" s="36"/>
      <c r="Q253" s="36"/>
      <c r="R253" s="36"/>
      <c r="S253" s="36"/>
      <c r="T253" s="36"/>
      <c r="U253" s="36"/>
      <c r="V253" s="36"/>
      <c r="W253" s="36"/>
      <c r="X253" s="36"/>
      <c r="Y253" s="36"/>
      <c r="Z253" s="36"/>
      <c r="AA253" s="36"/>
      <c r="AB253" s="36"/>
      <c r="AC253" s="36"/>
      <c r="AD253" s="36"/>
      <c r="AE253" s="36"/>
      <c r="AF253" s="36"/>
      <c r="AG253" s="36"/>
      <c r="AH253" s="36"/>
      <c r="AI253" s="36"/>
      <c r="AJ253" s="36"/>
      <c r="AK253" s="36"/>
      <c r="AL253" s="36"/>
      <c r="AM253" s="36"/>
      <c r="AN253" s="36"/>
    </row>
    <row r="254" spans="1:40" x14ac:dyDescent="0.25">
      <c r="G254" s="36"/>
      <c r="H254" s="36"/>
      <c r="I254" s="36"/>
      <c r="J254" s="36"/>
      <c r="K254" s="36"/>
      <c r="L254" s="36"/>
      <c r="M254" s="36"/>
      <c r="N254" s="36"/>
      <c r="O254" s="36"/>
      <c r="P254" s="36"/>
      <c r="Q254" s="36"/>
      <c r="R254" s="36"/>
      <c r="S254" s="36"/>
      <c r="T254" s="36"/>
      <c r="U254" s="36"/>
      <c r="V254" s="36"/>
      <c r="W254" s="36"/>
      <c r="X254" s="36"/>
      <c r="Y254" s="36"/>
      <c r="Z254" s="36"/>
      <c r="AA254" s="36"/>
      <c r="AB254" s="36"/>
      <c r="AC254" s="36"/>
      <c r="AD254" s="36"/>
      <c r="AE254" s="36"/>
      <c r="AF254" s="36"/>
      <c r="AG254" s="36"/>
      <c r="AH254" s="36"/>
      <c r="AI254" s="36"/>
      <c r="AJ254" s="36"/>
      <c r="AK254" s="36"/>
      <c r="AL254" s="36"/>
      <c r="AM254" s="36"/>
      <c r="AN254" s="36"/>
    </row>
    <row r="255" spans="1:40" x14ac:dyDescent="0.25">
      <c r="G255" s="36"/>
      <c r="H255" s="36"/>
      <c r="I255" s="36"/>
      <c r="J255" s="36"/>
      <c r="K255" s="36"/>
      <c r="L255" s="36"/>
      <c r="M255" s="36"/>
      <c r="N255" s="36"/>
      <c r="O255" s="36"/>
      <c r="P255" s="36"/>
      <c r="Q255" s="36"/>
      <c r="R255" s="36"/>
      <c r="S255" s="36"/>
      <c r="T255" s="36"/>
      <c r="U255" s="36"/>
      <c r="V255" s="36"/>
      <c r="W255" s="36"/>
      <c r="X255" s="36"/>
      <c r="Y255" s="36"/>
      <c r="Z255" s="36"/>
      <c r="AA255" s="36"/>
      <c r="AB255" s="36"/>
      <c r="AC255" s="36"/>
      <c r="AD255" s="36"/>
      <c r="AE255" s="36"/>
      <c r="AF255" s="36"/>
      <c r="AG255" s="36"/>
      <c r="AH255" s="36"/>
      <c r="AI255" s="36"/>
      <c r="AJ255" s="36"/>
      <c r="AK255" s="36"/>
      <c r="AL255" s="36"/>
      <c r="AM255" s="36"/>
      <c r="AN255" s="36"/>
    </row>
    <row r="256" spans="1:40" x14ac:dyDescent="0.25">
      <c r="G256" s="36"/>
      <c r="H256" s="36"/>
      <c r="I256" s="36"/>
      <c r="J256" s="36"/>
      <c r="K256" s="36"/>
      <c r="L256" s="36"/>
      <c r="M256" s="36"/>
      <c r="N256" s="36"/>
      <c r="O256" s="36"/>
      <c r="P256" s="36"/>
      <c r="Q256" s="36"/>
      <c r="R256" s="36"/>
      <c r="S256" s="36"/>
      <c r="T256" s="36"/>
      <c r="U256" s="36"/>
      <c r="V256" s="36"/>
      <c r="W256" s="36"/>
      <c r="X256" s="36"/>
      <c r="Y256" s="36"/>
      <c r="Z256" s="36"/>
      <c r="AA256" s="36"/>
      <c r="AB256" s="36"/>
      <c r="AC256" s="36"/>
      <c r="AD256" s="36"/>
      <c r="AE256" s="36"/>
      <c r="AF256" s="36"/>
      <c r="AG256" s="36"/>
      <c r="AH256" s="36"/>
      <c r="AI256" s="36"/>
      <c r="AJ256" s="36"/>
      <c r="AK256" s="36"/>
      <c r="AL256" s="36"/>
      <c r="AM256" s="36"/>
      <c r="AN256" s="36"/>
    </row>
    <row r="257" spans="7:40" x14ac:dyDescent="0.25">
      <c r="G257" s="36"/>
      <c r="H257" s="36"/>
      <c r="I257" s="36"/>
      <c r="J257" s="36"/>
      <c r="K257" s="36"/>
      <c r="L257" s="36"/>
      <c r="M257" s="36"/>
      <c r="N257" s="36"/>
      <c r="O257" s="36"/>
      <c r="P257" s="36"/>
      <c r="Q257" s="36"/>
      <c r="R257" s="36"/>
      <c r="S257" s="36"/>
      <c r="T257" s="36"/>
      <c r="U257" s="36"/>
      <c r="V257" s="36"/>
      <c r="W257" s="36"/>
      <c r="X257" s="36"/>
      <c r="Y257" s="36"/>
      <c r="Z257" s="36"/>
      <c r="AA257" s="36"/>
      <c r="AB257" s="36"/>
      <c r="AC257" s="36"/>
      <c r="AD257" s="36"/>
      <c r="AE257" s="36"/>
      <c r="AF257" s="36"/>
      <c r="AG257" s="36"/>
      <c r="AH257" s="36"/>
      <c r="AI257" s="36"/>
      <c r="AJ257" s="36"/>
      <c r="AK257" s="36"/>
      <c r="AL257" s="36"/>
      <c r="AM257" s="36"/>
      <c r="AN257" s="36"/>
    </row>
    <row r="258" spans="7:40" x14ac:dyDescent="0.25">
      <c r="G258" s="36"/>
      <c r="H258" s="36"/>
      <c r="I258" s="36"/>
      <c r="J258" s="36"/>
      <c r="K258" s="36"/>
      <c r="L258" s="36"/>
      <c r="M258" s="36"/>
      <c r="N258" s="36"/>
      <c r="O258" s="36"/>
      <c r="P258" s="36"/>
      <c r="Q258" s="36"/>
      <c r="R258" s="36"/>
      <c r="S258" s="36"/>
      <c r="T258" s="36"/>
      <c r="U258" s="36"/>
      <c r="V258" s="36"/>
      <c r="W258" s="36"/>
      <c r="X258" s="36"/>
      <c r="Y258" s="36"/>
      <c r="Z258" s="36"/>
      <c r="AA258" s="36"/>
      <c r="AB258" s="36"/>
      <c r="AC258" s="36"/>
      <c r="AD258" s="36"/>
      <c r="AE258" s="36"/>
      <c r="AF258" s="36"/>
      <c r="AG258" s="36"/>
      <c r="AH258" s="36"/>
      <c r="AI258" s="36"/>
      <c r="AJ258" s="36"/>
      <c r="AK258" s="36"/>
      <c r="AL258" s="36"/>
      <c r="AM258" s="36"/>
      <c r="AN258" s="36"/>
    </row>
    <row r="259" spans="7:40" x14ac:dyDescent="0.25">
      <c r="G259" s="36"/>
      <c r="H259" s="36"/>
      <c r="I259" s="36"/>
      <c r="J259" s="36"/>
      <c r="K259" s="36"/>
      <c r="L259" s="36"/>
      <c r="M259" s="36"/>
      <c r="N259" s="36"/>
      <c r="O259" s="36"/>
      <c r="P259" s="36"/>
      <c r="Q259" s="36"/>
      <c r="R259" s="36"/>
      <c r="S259" s="36"/>
      <c r="T259" s="36"/>
      <c r="U259" s="36"/>
      <c r="V259" s="36"/>
      <c r="W259" s="36"/>
      <c r="X259" s="36"/>
      <c r="Y259" s="36"/>
      <c r="Z259" s="36"/>
      <c r="AA259" s="36"/>
      <c r="AB259" s="36"/>
      <c r="AC259" s="36"/>
      <c r="AD259" s="36"/>
      <c r="AE259" s="36"/>
      <c r="AF259" s="36"/>
      <c r="AG259" s="36"/>
      <c r="AH259" s="36"/>
      <c r="AI259" s="36"/>
      <c r="AJ259" s="36"/>
      <c r="AK259" s="36"/>
      <c r="AL259" s="36"/>
      <c r="AM259" s="36"/>
      <c r="AN259" s="36"/>
    </row>
    <row r="260" spans="7:40" x14ac:dyDescent="0.25">
      <c r="G260" s="36"/>
      <c r="H260" s="36"/>
      <c r="I260" s="36"/>
      <c r="J260" s="36"/>
      <c r="K260" s="36"/>
      <c r="L260" s="36"/>
      <c r="M260" s="36"/>
      <c r="N260" s="36"/>
      <c r="O260" s="36"/>
      <c r="P260" s="36"/>
      <c r="Q260" s="36"/>
      <c r="R260" s="36"/>
      <c r="S260" s="36"/>
      <c r="T260" s="36"/>
      <c r="U260" s="36"/>
      <c r="V260" s="36"/>
      <c r="W260" s="36"/>
      <c r="X260" s="36"/>
      <c r="Y260" s="36"/>
      <c r="Z260" s="36"/>
      <c r="AA260" s="36"/>
      <c r="AB260" s="36"/>
      <c r="AC260" s="36"/>
      <c r="AD260" s="36"/>
      <c r="AE260" s="36"/>
      <c r="AF260" s="36"/>
      <c r="AG260" s="36"/>
      <c r="AH260" s="36"/>
      <c r="AI260" s="36"/>
      <c r="AJ260" s="36"/>
      <c r="AK260" s="36"/>
      <c r="AL260" s="36"/>
      <c r="AM260" s="36"/>
      <c r="AN260" s="36"/>
    </row>
    <row r="261" spans="7:40" x14ac:dyDescent="0.25">
      <c r="G261" s="36"/>
      <c r="H261" s="36"/>
      <c r="I261" s="36"/>
      <c r="J261" s="36"/>
      <c r="K261" s="36"/>
      <c r="L261" s="36"/>
      <c r="M261" s="36"/>
      <c r="N261" s="36"/>
      <c r="O261" s="36"/>
      <c r="P261" s="36"/>
      <c r="Q261" s="36"/>
      <c r="R261" s="36"/>
      <c r="S261" s="36"/>
      <c r="T261" s="36"/>
      <c r="U261" s="36"/>
      <c r="V261" s="36"/>
      <c r="W261" s="36"/>
      <c r="X261" s="36"/>
      <c r="Y261" s="36"/>
      <c r="Z261" s="36"/>
      <c r="AA261" s="36"/>
      <c r="AB261" s="36"/>
      <c r="AC261" s="36"/>
      <c r="AD261" s="36"/>
      <c r="AE261" s="36"/>
      <c r="AF261" s="36"/>
      <c r="AG261" s="36"/>
      <c r="AH261" s="36"/>
      <c r="AI261" s="36"/>
      <c r="AJ261" s="36"/>
      <c r="AK261" s="36"/>
      <c r="AL261" s="36"/>
      <c r="AM261" s="36"/>
      <c r="AN261" s="36"/>
    </row>
    <row r="262" spans="7:40" x14ac:dyDescent="0.25">
      <c r="G262" s="36"/>
      <c r="H262" s="36"/>
      <c r="I262" s="36"/>
      <c r="J262" s="36"/>
      <c r="K262" s="36"/>
      <c r="L262" s="36"/>
      <c r="M262" s="36"/>
      <c r="N262" s="36"/>
      <c r="O262" s="36"/>
      <c r="P262" s="36"/>
      <c r="Q262" s="36"/>
      <c r="R262" s="36"/>
    </row>
    <row r="263" spans="7:40" x14ac:dyDescent="0.25">
      <c r="G263" s="36"/>
      <c r="H263" s="36"/>
      <c r="I263" s="36"/>
      <c r="J263" s="36"/>
      <c r="K263" s="36"/>
      <c r="L263" s="36"/>
      <c r="M263" s="36"/>
      <c r="N263" s="36"/>
      <c r="O263" s="36"/>
      <c r="P263" s="36"/>
      <c r="Q263" s="36"/>
      <c r="R263" s="36"/>
    </row>
    <row r="264" spans="7:40" x14ac:dyDescent="0.25">
      <c r="G264" s="36"/>
      <c r="H264" s="36"/>
      <c r="I264" s="36"/>
      <c r="J264" s="36"/>
      <c r="K264" s="36"/>
      <c r="L264" s="36"/>
      <c r="M264" s="36"/>
      <c r="N264" s="36"/>
      <c r="O264" s="36"/>
      <c r="P264" s="36"/>
      <c r="Q264" s="36"/>
      <c r="R264" s="36"/>
    </row>
    <row r="265" spans="7:40" x14ac:dyDescent="0.25">
      <c r="G265" s="36"/>
      <c r="H265" s="36"/>
      <c r="I265" s="36"/>
      <c r="J265" s="36"/>
      <c r="K265" s="36"/>
      <c r="L265" s="36"/>
      <c r="M265" s="36"/>
      <c r="N265" s="36"/>
      <c r="O265" s="36"/>
      <c r="P265" s="36"/>
      <c r="Q265" s="36"/>
      <c r="R265" s="36"/>
    </row>
    <row r="266" spans="7:40" x14ac:dyDescent="0.25">
      <c r="G266" s="36"/>
      <c r="H266" s="36"/>
      <c r="I266" s="36"/>
      <c r="J266" s="36"/>
      <c r="K266" s="36"/>
      <c r="L266" s="36"/>
      <c r="M266" s="36"/>
      <c r="N266" s="36"/>
      <c r="O266" s="36"/>
      <c r="P266" s="36"/>
      <c r="Q266" s="36"/>
      <c r="R266" s="36"/>
    </row>
    <row r="267" spans="7:40" x14ac:dyDescent="0.25">
      <c r="G267" s="36"/>
      <c r="H267" s="36"/>
      <c r="I267" s="36"/>
      <c r="J267" s="36"/>
      <c r="K267" s="36"/>
      <c r="L267" s="36"/>
      <c r="M267" s="36"/>
      <c r="N267" s="36"/>
      <c r="O267" s="36"/>
      <c r="P267" s="36"/>
      <c r="Q267" s="36"/>
      <c r="R267" s="36"/>
    </row>
    <row r="268" spans="7:40" x14ac:dyDescent="0.25">
      <c r="G268" s="36"/>
      <c r="H268" s="36"/>
      <c r="I268" s="36"/>
      <c r="J268" s="36"/>
      <c r="K268" s="36"/>
      <c r="L268" s="36"/>
      <c r="M268" s="36"/>
      <c r="N268" s="36"/>
      <c r="O268" s="36"/>
      <c r="P268" s="36"/>
      <c r="Q268" s="36"/>
      <c r="R268" s="36"/>
    </row>
    <row r="269" spans="7:40" x14ac:dyDescent="0.25">
      <c r="G269" s="36"/>
      <c r="H269" s="36"/>
      <c r="I269" s="36"/>
      <c r="J269" s="36"/>
      <c r="K269" s="36"/>
      <c r="L269" s="36"/>
      <c r="M269" s="36"/>
      <c r="N269" s="36"/>
      <c r="O269" s="36"/>
      <c r="P269" s="36"/>
      <c r="Q269" s="36"/>
      <c r="R269" s="36"/>
    </row>
    <row r="270" spans="7:40" x14ac:dyDescent="0.25">
      <c r="G270" s="36"/>
      <c r="H270" s="36"/>
      <c r="I270" s="36"/>
      <c r="J270" s="36"/>
      <c r="K270" s="36"/>
      <c r="L270" s="36"/>
      <c r="M270" s="36"/>
      <c r="N270" s="36"/>
      <c r="O270" s="36"/>
      <c r="P270" s="36"/>
      <c r="Q270" s="36"/>
      <c r="R270" s="36"/>
    </row>
    <row r="271" spans="7:40" x14ac:dyDescent="0.25">
      <c r="G271" s="36"/>
      <c r="H271" s="36"/>
      <c r="I271" s="36"/>
      <c r="J271" s="36"/>
      <c r="K271" s="36"/>
      <c r="L271" s="36"/>
      <c r="M271" s="36"/>
      <c r="N271" s="36"/>
      <c r="O271" s="36"/>
      <c r="P271" s="36"/>
      <c r="Q271" s="36"/>
      <c r="R271" s="36"/>
    </row>
    <row r="272" spans="7:40" x14ac:dyDescent="0.25">
      <c r="G272" s="36"/>
      <c r="H272" s="36"/>
      <c r="I272" s="36"/>
      <c r="J272" s="36"/>
      <c r="K272" s="36"/>
      <c r="L272" s="36"/>
      <c r="M272" s="36"/>
      <c r="N272" s="36"/>
      <c r="O272" s="36"/>
      <c r="P272" s="36"/>
      <c r="Q272" s="36"/>
      <c r="R272" s="36"/>
    </row>
    <row r="273" spans="7:18" x14ac:dyDescent="0.25">
      <c r="G273" s="36"/>
      <c r="H273" s="36"/>
      <c r="I273" s="36"/>
      <c r="J273" s="36"/>
      <c r="K273" s="36"/>
      <c r="L273" s="36"/>
      <c r="M273" s="36"/>
      <c r="N273" s="36"/>
      <c r="O273" s="36"/>
      <c r="P273" s="36"/>
      <c r="Q273" s="36"/>
      <c r="R273" s="36"/>
    </row>
    <row r="274" spans="7:18" x14ac:dyDescent="0.25">
      <c r="G274" s="36"/>
      <c r="H274" s="36"/>
      <c r="I274" s="36"/>
      <c r="J274" s="36"/>
      <c r="K274" s="36"/>
      <c r="L274" s="36"/>
      <c r="M274" s="36"/>
      <c r="N274" s="36"/>
      <c r="O274" s="36"/>
      <c r="P274" s="36"/>
      <c r="Q274" s="36"/>
      <c r="R274" s="36"/>
    </row>
    <row r="275" spans="7:18" x14ac:dyDescent="0.25">
      <c r="G275" s="36"/>
      <c r="H275" s="36"/>
      <c r="I275" s="36"/>
      <c r="J275" s="36"/>
      <c r="K275" s="36"/>
      <c r="L275" s="36"/>
      <c r="M275" s="36"/>
      <c r="N275" s="36"/>
      <c r="O275" s="36"/>
      <c r="P275" s="36"/>
      <c r="Q275" s="36"/>
      <c r="R275" s="36"/>
    </row>
    <row r="276" spans="7:18" x14ac:dyDescent="0.25">
      <c r="G276" s="36"/>
      <c r="H276" s="36"/>
      <c r="I276" s="36"/>
      <c r="J276" s="36"/>
      <c r="K276" s="36"/>
      <c r="L276" s="36"/>
      <c r="M276" s="36"/>
      <c r="N276" s="36"/>
      <c r="O276" s="36"/>
      <c r="P276" s="36"/>
      <c r="Q276" s="36"/>
      <c r="R276" s="36"/>
    </row>
    <row r="277" spans="7:18" x14ac:dyDescent="0.25">
      <c r="G277" s="36"/>
      <c r="H277" s="36"/>
      <c r="I277" s="36"/>
      <c r="J277" s="36"/>
      <c r="K277" s="36"/>
      <c r="L277" s="36"/>
      <c r="M277" s="36"/>
      <c r="N277" s="36"/>
      <c r="O277" s="36"/>
      <c r="P277" s="36"/>
      <c r="Q277" s="36"/>
      <c r="R277" s="36"/>
    </row>
    <row r="278" spans="7:18" x14ac:dyDescent="0.25">
      <c r="G278" s="36"/>
      <c r="H278" s="36"/>
      <c r="I278" s="36"/>
      <c r="J278" s="36"/>
      <c r="K278" s="36"/>
      <c r="L278" s="36"/>
      <c r="M278" s="36"/>
      <c r="N278" s="36"/>
      <c r="O278" s="36"/>
      <c r="P278" s="36"/>
      <c r="Q278" s="36"/>
      <c r="R278" s="36"/>
    </row>
    <row r="279" spans="7:18" x14ac:dyDescent="0.25">
      <c r="G279" s="36"/>
      <c r="H279" s="36"/>
      <c r="I279" s="36"/>
      <c r="J279" s="36"/>
      <c r="K279" s="36"/>
      <c r="L279" s="36"/>
      <c r="M279" s="36"/>
      <c r="N279" s="36"/>
      <c r="O279" s="36"/>
      <c r="P279" s="36"/>
      <c r="Q279" s="36"/>
      <c r="R279" s="36"/>
    </row>
    <row r="280" spans="7:18" x14ac:dyDescent="0.25">
      <c r="G280" s="36"/>
      <c r="H280" s="36"/>
      <c r="I280" s="36"/>
      <c r="J280" s="36"/>
      <c r="K280" s="36"/>
      <c r="L280" s="36"/>
      <c r="M280" s="36"/>
      <c r="N280" s="36"/>
      <c r="O280" s="36"/>
      <c r="P280" s="36"/>
      <c r="Q280" s="36"/>
      <c r="R280" s="36"/>
    </row>
    <row r="281" spans="7:18" x14ac:dyDescent="0.25">
      <c r="G281" s="36"/>
      <c r="H281" s="36"/>
      <c r="I281" s="36"/>
      <c r="J281" s="36"/>
      <c r="K281" s="36"/>
      <c r="L281" s="36"/>
      <c r="M281" s="36"/>
      <c r="N281" s="36"/>
      <c r="O281" s="36"/>
      <c r="P281" s="36"/>
      <c r="Q281" s="36"/>
      <c r="R281" s="36"/>
    </row>
    <row r="282" spans="7:18" x14ac:dyDescent="0.25">
      <c r="G282" s="36"/>
      <c r="H282" s="36"/>
      <c r="I282" s="36"/>
      <c r="J282" s="36"/>
      <c r="K282" s="36"/>
      <c r="L282" s="36"/>
      <c r="M282" s="36"/>
      <c r="N282" s="36"/>
      <c r="O282" s="36"/>
      <c r="P282" s="36"/>
      <c r="Q282" s="36"/>
      <c r="R282" s="36"/>
    </row>
    <row r="283" spans="7:18" x14ac:dyDescent="0.25">
      <c r="G283" s="36"/>
      <c r="H283" s="36"/>
      <c r="I283" s="36"/>
      <c r="J283" s="36"/>
      <c r="K283" s="36"/>
      <c r="L283" s="36"/>
      <c r="M283" s="36"/>
      <c r="N283" s="36"/>
      <c r="O283" s="36"/>
      <c r="P283" s="36"/>
      <c r="Q283" s="36"/>
      <c r="R283" s="36"/>
    </row>
    <row r="284" spans="7:18" x14ac:dyDescent="0.25">
      <c r="G284" s="36"/>
      <c r="H284" s="36"/>
      <c r="I284" s="36"/>
      <c r="J284" s="36"/>
      <c r="K284" s="36"/>
      <c r="L284" s="36"/>
      <c r="M284" s="36"/>
      <c r="N284" s="36"/>
      <c r="O284" s="36"/>
      <c r="P284" s="36"/>
      <c r="Q284" s="36"/>
      <c r="R284" s="36"/>
    </row>
    <row r="285" spans="7:18" x14ac:dyDescent="0.25">
      <c r="G285" s="36"/>
      <c r="H285" s="36"/>
      <c r="I285" s="36"/>
      <c r="J285" s="36"/>
      <c r="K285" s="36"/>
      <c r="L285" s="36"/>
      <c r="M285" s="36"/>
      <c r="N285" s="36"/>
      <c r="O285" s="36"/>
      <c r="P285" s="36"/>
      <c r="Q285" s="36"/>
      <c r="R285" s="36"/>
    </row>
    <row r="286" spans="7:18" x14ac:dyDescent="0.25">
      <c r="G286" s="36"/>
      <c r="H286" s="36"/>
      <c r="I286" s="36"/>
      <c r="J286" s="36"/>
      <c r="K286" s="36"/>
      <c r="L286" s="36"/>
      <c r="M286" s="36"/>
      <c r="N286" s="36"/>
      <c r="O286" s="36"/>
      <c r="P286" s="36"/>
      <c r="Q286" s="36"/>
      <c r="R286" s="36"/>
    </row>
    <row r="287" spans="7:18" x14ac:dyDescent="0.25">
      <c r="G287" s="36"/>
      <c r="H287" s="36"/>
      <c r="I287" s="36"/>
      <c r="J287" s="36"/>
      <c r="K287" s="36"/>
      <c r="L287" s="36"/>
      <c r="M287" s="36"/>
      <c r="N287" s="36"/>
      <c r="O287" s="36"/>
      <c r="P287" s="36"/>
      <c r="Q287" s="36"/>
      <c r="R287" s="36"/>
    </row>
    <row r="288" spans="7:18" x14ac:dyDescent="0.25">
      <c r="G288" s="36"/>
      <c r="H288" s="36"/>
      <c r="I288" s="36"/>
      <c r="J288" s="36"/>
      <c r="K288" s="36"/>
      <c r="L288" s="36"/>
      <c r="M288" s="36"/>
      <c r="N288" s="36"/>
      <c r="O288" s="36"/>
      <c r="P288" s="36"/>
      <c r="Q288" s="36"/>
      <c r="R288" s="36"/>
    </row>
    <row r="289" spans="7:18" x14ac:dyDescent="0.25">
      <c r="G289" s="36"/>
      <c r="H289" s="36"/>
      <c r="I289" s="36"/>
      <c r="J289" s="36"/>
      <c r="K289" s="36"/>
      <c r="L289" s="36"/>
      <c r="M289" s="36"/>
      <c r="N289" s="36"/>
      <c r="O289" s="36"/>
      <c r="P289" s="36"/>
      <c r="Q289" s="36"/>
      <c r="R289" s="36"/>
    </row>
    <row r="290" spans="7:18" x14ac:dyDescent="0.25">
      <c r="G290" s="36"/>
      <c r="H290" s="36"/>
      <c r="I290" s="36"/>
      <c r="J290" s="36"/>
      <c r="K290" s="36"/>
      <c r="L290" s="36"/>
      <c r="M290" s="36"/>
      <c r="N290" s="36"/>
      <c r="O290" s="36"/>
      <c r="P290" s="36"/>
      <c r="Q290" s="36"/>
      <c r="R290" s="36"/>
    </row>
    <row r="291" spans="7:18" x14ac:dyDescent="0.25">
      <c r="G291" s="36"/>
      <c r="H291" s="36"/>
      <c r="I291" s="36"/>
      <c r="J291" s="36"/>
      <c r="K291" s="36"/>
      <c r="L291" s="36"/>
      <c r="M291" s="36"/>
      <c r="N291" s="36"/>
      <c r="O291" s="36"/>
      <c r="P291" s="36"/>
      <c r="Q291" s="36"/>
      <c r="R291" s="36"/>
    </row>
    <row r="292" spans="7:18" x14ac:dyDescent="0.25">
      <c r="G292" s="36"/>
      <c r="H292" s="36"/>
      <c r="I292" s="36"/>
      <c r="J292" s="36"/>
      <c r="K292" s="36"/>
      <c r="L292" s="36"/>
      <c r="M292" s="36"/>
      <c r="N292" s="36"/>
      <c r="O292" s="36"/>
      <c r="P292" s="36"/>
      <c r="Q292" s="36"/>
      <c r="R292" s="36"/>
    </row>
    <row r="293" spans="7:18" x14ac:dyDescent="0.25">
      <c r="G293" s="36"/>
      <c r="H293" s="36"/>
      <c r="I293" s="36"/>
      <c r="J293" s="36"/>
      <c r="K293" s="36"/>
      <c r="L293" s="36"/>
      <c r="M293" s="36"/>
      <c r="N293" s="36"/>
      <c r="O293" s="36"/>
      <c r="P293" s="36"/>
      <c r="Q293" s="36"/>
      <c r="R293" s="36"/>
    </row>
    <row r="294" spans="7:18" x14ac:dyDescent="0.25">
      <c r="G294" s="36"/>
      <c r="H294" s="36"/>
      <c r="I294" s="36"/>
      <c r="J294" s="36"/>
      <c r="K294" s="36"/>
      <c r="L294" s="36"/>
      <c r="M294" s="36"/>
      <c r="N294" s="36"/>
      <c r="O294" s="36"/>
      <c r="P294" s="36"/>
      <c r="Q294" s="36"/>
      <c r="R294" s="36"/>
    </row>
    <row r="295" spans="7:18" x14ac:dyDescent="0.25">
      <c r="G295" s="36"/>
      <c r="H295" s="36"/>
      <c r="I295" s="36"/>
      <c r="J295" s="36"/>
      <c r="K295" s="36"/>
      <c r="L295" s="36"/>
      <c r="M295" s="36"/>
      <c r="N295" s="36"/>
      <c r="O295" s="36"/>
      <c r="P295" s="36"/>
      <c r="Q295" s="36"/>
      <c r="R295" s="36"/>
    </row>
    <row r="296" spans="7:18" x14ac:dyDescent="0.25">
      <c r="G296" s="36"/>
      <c r="H296" s="36"/>
      <c r="I296" s="36"/>
      <c r="J296" s="36"/>
      <c r="K296" s="36"/>
      <c r="L296" s="36"/>
      <c r="M296" s="36"/>
      <c r="N296" s="36"/>
      <c r="O296" s="36"/>
      <c r="P296" s="36"/>
      <c r="Q296" s="36"/>
      <c r="R296" s="36"/>
    </row>
    <row r="297" spans="7:18" x14ac:dyDescent="0.25">
      <c r="G297" s="36"/>
      <c r="H297" s="36"/>
      <c r="I297" s="36"/>
      <c r="J297" s="36"/>
      <c r="K297" s="36"/>
      <c r="L297" s="36"/>
      <c r="M297" s="36"/>
      <c r="N297" s="36"/>
      <c r="O297" s="36"/>
      <c r="P297" s="36"/>
      <c r="Q297" s="36"/>
      <c r="R297" s="36"/>
    </row>
    <row r="298" spans="7:18" x14ac:dyDescent="0.25">
      <c r="G298" s="36"/>
      <c r="H298" s="36"/>
      <c r="I298" s="36"/>
      <c r="J298" s="36"/>
      <c r="K298" s="36"/>
      <c r="L298" s="36"/>
      <c r="M298" s="36"/>
      <c r="N298" s="36"/>
      <c r="O298" s="36"/>
      <c r="P298" s="36"/>
      <c r="Q298" s="36"/>
      <c r="R298" s="36"/>
    </row>
    <row r="299" spans="7:18" x14ac:dyDescent="0.25">
      <c r="G299" s="36"/>
      <c r="H299" s="36"/>
      <c r="I299" s="36"/>
      <c r="J299" s="36"/>
      <c r="K299" s="36"/>
      <c r="L299" s="36"/>
      <c r="M299" s="36"/>
      <c r="N299" s="36"/>
      <c r="O299" s="36"/>
      <c r="P299" s="36"/>
      <c r="Q299" s="36"/>
      <c r="R299" s="36"/>
    </row>
    <row r="300" spans="7:18" x14ac:dyDescent="0.25">
      <c r="G300" s="36"/>
      <c r="H300" s="36"/>
      <c r="I300" s="36"/>
      <c r="J300" s="36"/>
      <c r="K300" s="36"/>
      <c r="L300" s="36"/>
      <c r="M300" s="36"/>
      <c r="N300" s="36"/>
      <c r="O300" s="36"/>
      <c r="P300" s="36"/>
      <c r="Q300" s="36"/>
      <c r="R300" s="36"/>
    </row>
    <row r="301" spans="7:18" x14ac:dyDescent="0.25">
      <c r="G301" s="36"/>
      <c r="H301" s="36"/>
      <c r="I301" s="36"/>
      <c r="J301" s="36"/>
      <c r="K301" s="36"/>
      <c r="L301" s="36"/>
      <c r="M301" s="36"/>
      <c r="N301" s="36"/>
      <c r="O301" s="36"/>
      <c r="P301" s="36"/>
      <c r="Q301" s="36"/>
      <c r="R301" s="36"/>
    </row>
    <row r="302" spans="7:18" x14ac:dyDescent="0.25">
      <c r="G302" s="36"/>
      <c r="H302" s="36"/>
      <c r="I302" s="36"/>
      <c r="J302" s="36"/>
      <c r="K302" s="36"/>
      <c r="L302" s="36"/>
      <c r="M302" s="36"/>
      <c r="N302" s="36"/>
      <c r="O302" s="36"/>
      <c r="P302" s="36"/>
      <c r="Q302" s="36"/>
      <c r="R302" s="36"/>
    </row>
    <row r="303" spans="7:18" x14ac:dyDescent="0.25">
      <c r="G303" s="36"/>
      <c r="H303" s="36"/>
      <c r="I303" s="36"/>
      <c r="J303" s="36"/>
      <c r="K303" s="36"/>
      <c r="L303" s="36"/>
      <c r="M303" s="36"/>
      <c r="N303" s="36"/>
      <c r="O303" s="36"/>
      <c r="P303" s="36"/>
      <c r="Q303" s="36"/>
      <c r="R303" s="36"/>
    </row>
    <row r="304" spans="7:18" x14ac:dyDescent="0.25">
      <c r="G304" s="36"/>
      <c r="H304" s="36"/>
      <c r="I304" s="36"/>
      <c r="J304" s="36"/>
      <c r="K304" s="36"/>
      <c r="L304" s="36"/>
      <c r="M304" s="36"/>
      <c r="N304" s="36"/>
      <c r="O304" s="36"/>
      <c r="P304" s="36"/>
      <c r="Q304" s="36"/>
      <c r="R304" s="36"/>
    </row>
    <row r="305" spans="7:18" x14ac:dyDescent="0.25">
      <c r="G305" s="36"/>
      <c r="H305" s="36"/>
      <c r="I305" s="36"/>
      <c r="J305" s="36"/>
      <c r="K305" s="36"/>
      <c r="L305" s="36"/>
      <c r="M305" s="36"/>
      <c r="N305" s="36"/>
      <c r="O305" s="36"/>
      <c r="P305" s="36"/>
      <c r="Q305" s="36"/>
      <c r="R305" s="36"/>
    </row>
    <row r="306" spans="7:18" x14ac:dyDescent="0.25">
      <c r="G306" s="36"/>
      <c r="H306" s="36"/>
      <c r="I306" s="36"/>
      <c r="J306" s="36"/>
      <c r="K306" s="36"/>
      <c r="L306" s="36"/>
      <c r="M306" s="36"/>
      <c r="N306" s="36"/>
      <c r="O306" s="36"/>
      <c r="P306" s="36"/>
      <c r="Q306" s="36"/>
      <c r="R306" s="36"/>
    </row>
    <row r="307" spans="7:18" x14ac:dyDescent="0.25">
      <c r="G307" s="36"/>
      <c r="H307" s="36"/>
      <c r="I307" s="36"/>
      <c r="J307" s="36"/>
      <c r="K307" s="36"/>
      <c r="L307" s="36"/>
      <c r="M307" s="36"/>
      <c r="N307" s="36"/>
      <c r="O307" s="36"/>
      <c r="P307" s="36"/>
      <c r="Q307" s="36"/>
      <c r="R307" s="36"/>
    </row>
    <row r="308" spans="7:18" x14ac:dyDescent="0.25">
      <c r="G308" s="36"/>
      <c r="H308" s="36"/>
      <c r="I308" s="36"/>
      <c r="J308" s="36"/>
      <c r="K308" s="36"/>
      <c r="L308" s="36"/>
      <c r="M308" s="36"/>
      <c r="N308" s="36"/>
      <c r="O308" s="36"/>
      <c r="P308" s="36"/>
      <c r="Q308" s="36"/>
      <c r="R308" s="36"/>
    </row>
    <row r="309" spans="7:18" x14ac:dyDescent="0.25">
      <c r="G309" s="36"/>
      <c r="H309" s="36"/>
      <c r="I309" s="36"/>
      <c r="J309" s="36"/>
      <c r="K309" s="36"/>
      <c r="L309" s="36"/>
      <c r="M309" s="36"/>
      <c r="N309" s="36"/>
      <c r="O309" s="36"/>
      <c r="P309" s="36"/>
      <c r="Q309" s="36"/>
      <c r="R309" s="36"/>
    </row>
    <row r="310" spans="7:18" x14ac:dyDescent="0.25">
      <c r="G310" s="36"/>
      <c r="H310" s="36"/>
      <c r="I310" s="36"/>
      <c r="J310" s="36"/>
      <c r="K310" s="36"/>
      <c r="L310" s="36"/>
      <c r="M310" s="36"/>
      <c r="N310" s="36"/>
      <c r="O310" s="36"/>
      <c r="P310" s="36"/>
      <c r="Q310" s="36"/>
      <c r="R310" s="36"/>
    </row>
    <row r="311" spans="7:18" x14ac:dyDescent="0.25">
      <c r="G311" s="36"/>
      <c r="H311" s="36"/>
      <c r="I311" s="36"/>
      <c r="J311" s="36"/>
      <c r="K311" s="36"/>
      <c r="L311" s="36"/>
      <c r="M311" s="36"/>
      <c r="N311" s="36"/>
      <c r="O311" s="36"/>
      <c r="P311" s="36"/>
      <c r="Q311" s="36"/>
      <c r="R311" s="36"/>
    </row>
    <row r="312" spans="7:18" x14ac:dyDescent="0.25">
      <c r="G312" s="36"/>
      <c r="H312" s="36"/>
      <c r="I312" s="36"/>
      <c r="J312" s="36"/>
      <c r="K312" s="36"/>
      <c r="L312" s="36"/>
      <c r="M312" s="36"/>
      <c r="N312" s="36"/>
      <c r="O312" s="36"/>
      <c r="P312" s="36"/>
      <c r="Q312" s="36"/>
      <c r="R312" s="36"/>
    </row>
    <row r="313" spans="7:18" x14ac:dyDescent="0.25">
      <c r="G313" s="36"/>
      <c r="H313" s="36"/>
      <c r="I313" s="36"/>
      <c r="J313" s="36"/>
      <c r="K313" s="36"/>
      <c r="L313" s="36"/>
      <c r="M313" s="36"/>
      <c r="N313" s="36"/>
      <c r="O313" s="36"/>
      <c r="P313" s="36"/>
      <c r="Q313" s="36"/>
      <c r="R313" s="36"/>
    </row>
    <row r="314" spans="7:18" x14ac:dyDescent="0.25">
      <c r="G314" s="36"/>
      <c r="H314" s="36"/>
      <c r="I314" s="36"/>
      <c r="J314" s="36"/>
      <c r="K314" s="36"/>
      <c r="L314" s="36"/>
      <c r="M314" s="36"/>
      <c r="N314" s="36"/>
      <c r="O314" s="36"/>
      <c r="P314" s="36"/>
      <c r="Q314" s="36"/>
      <c r="R314" s="36"/>
    </row>
    <row r="315" spans="7:18" x14ac:dyDescent="0.25">
      <c r="G315" s="36"/>
      <c r="H315" s="36"/>
      <c r="I315" s="36"/>
      <c r="J315" s="36"/>
      <c r="K315" s="36"/>
      <c r="L315" s="36"/>
      <c r="M315" s="36"/>
      <c r="N315" s="36"/>
      <c r="O315" s="36"/>
      <c r="P315" s="36"/>
      <c r="Q315" s="36"/>
      <c r="R315" s="36"/>
    </row>
    <row r="316" spans="7:18" x14ac:dyDescent="0.25">
      <c r="G316" s="36"/>
      <c r="H316" s="36"/>
      <c r="I316" s="36"/>
      <c r="J316" s="36"/>
      <c r="K316" s="36"/>
      <c r="L316" s="36"/>
      <c r="M316" s="36"/>
      <c r="N316" s="36"/>
      <c r="O316" s="36"/>
      <c r="P316" s="36"/>
      <c r="Q316" s="36"/>
      <c r="R316" s="36"/>
    </row>
    <row r="317" spans="7:18" x14ac:dyDescent="0.25">
      <c r="G317" s="36"/>
      <c r="H317" s="36"/>
      <c r="I317" s="36"/>
      <c r="J317" s="36"/>
      <c r="K317" s="36"/>
      <c r="L317" s="36"/>
      <c r="M317" s="36"/>
      <c r="N317" s="36"/>
      <c r="O317" s="36"/>
      <c r="P317" s="36"/>
      <c r="Q317" s="36"/>
      <c r="R317" s="36"/>
    </row>
    <row r="318" spans="7:18" x14ac:dyDescent="0.25">
      <c r="G318" s="36"/>
      <c r="H318" s="36"/>
      <c r="I318" s="36"/>
      <c r="J318" s="36"/>
      <c r="K318" s="36"/>
      <c r="L318" s="36"/>
      <c r="M318" s="36"/>
      <c r="N318" s="36"/>
      <c r="O318" s="36"/>
      <c r="P318" s="36"/>
      <c r="Q318" s="36"/>
      <c r="R318" s="36"/>
    </row>
    <row r="319" spans="7:18" x14ac:dyDescent="0.25">
      <c r="G319" s="36"/>
      <c r="H319" s="36"/>
      <c r="I319" s="36"/>
      <c r="J319" s="36"/>
      <c r="K319" s="36"/>
      <c r="L319" s="36"/>
      <c r="M319" s="36"/>
      <c r="N319" s="36"/>
      <c r="O319" s="36"/>
      <c r="P319" s="36"/>
      <c r="Q319" s="36"/>
      <c r="R319" s="36"/>
    </row>
    <row r="320" spans="7:18" x14ac:dyDescent="0.25">
      <c r="G320" s="36"/>
      <c r="H320" s="36"/>
      <c r="I320" s="36"/>
      <c r="J320" s="36"/>
      <c r="K320" s="36"/>
      <c r="L320" s="36"/>
      <c r="M320" s="36"/>
      <c r="N320" s="36"/>
      <c r="O320" s="36"/>
      <c r="P320" s="36"/>
      <c r="Q320" s="36"/>
      <c r="R320" s="36"/>
    </row>
    <row r="321" spans="7:18" x14ac:dyDescent="0.25">
      <c r="G321" s="36"/>
      <c r="H321" s="36"/>
      <c r="I321" s="36"/>
      <c r="J321" s="36"/>
      <c r="K321" s="36"/>
      <c r="L321" s="36"/>
      <c r="M321" s="36"/>
      <c r="N321" s="36"/>
      <c r="O321" s="36"/>
      <c r="P321" s="36"/>
      <c r="Q321" s="36"/>
      <c r="R321" s="36"/>
    </row>
    <row r="322" spans="7:18" x14ac:dyDescent="0.25">
      <c r="G322" s="36"/>
      <c r="H322" s="36"/>
      <c r="I322" s="36"/>
      <c r="J322" s="36"/>
      <c r="K322" s="36"/>
      <c r="L322" s="36"/>
      <c r="M322" s="36"/>
      <c r="N322" s="36"/>
      <c r="O322" s="36"/>
      <c r="P322" s="36"/>
      <c r="Q322" s="36"/>
      <c r="R322" s="36"/>
    </row>
    <row r="323" spans="7:18" x14ac:dyDescent="0.25">
      <c r="G323" s="36"/>
      <c r="H323" s="36"/>
      <c r="I323" s="36"/>
      <c r="J323" s="36"/>
      <c r="K323" s="36"/>
      <c r="L323" s="36"/>
      <c r="M323" s="36"/>
      <c r="N323" s="36"/>
      <c r="O323" s="36"/>
      <c r="P323" s="36"/>
      <c r="Q323" s="36"/>
      <c r="R323" s="36"/>
    </row>
    <row r="324" spans="7:18" x14ac:dyDescent="0.25">
      <c r="G324" s="36"/>
      <c r="H324" s="36"/>
      <c r="I324" s="36"/>
      <c r="J324" s="36"/>
      <c r="K324" s="36"/>
      <c r="L324" s="36"/>
      <c r="M324" s="36"/>
      <c r="N324" s="36"/>
      <c r="O324" s="36"/>
      <c r="P324" s="36"/>
      <c r="Q324" s="36"/>
      <c r="R324" s="36"/>
    </row>
    <row r="325" spans="7:18" x14ac:dyDescent="0.25">
      <c r="G325" s="36"/>
      <c r="H325" s="36"/>
      <c r="I325" s="36"/>
      <c r="J325" s="36"/>
      <c r="K325" s="36"/>
      <c r="L325" s="36"/>
      <c r="M325" s="36"/>
      <c r="N325" s="36"/>
      <c r="O325" s="36"/>
      <c r="P325" s="36"/>
      <c r="Q325" s="36"/>
      <c r="R325" s="36"/>
    </row>
    <row r="326" spans="7:18" x14ac:dyDescent="0.25">
      <c r="G326" s="36"/>
      <c r="H326" s="36"/>
      <c r="I326" s="36"/>
      <c r="J326" s="36"/>
      <c r="K326" s="36"/>
      <c r="L326" s="36"/>
      <c r="M326" s="36"/>
      <c r="N326" s="36"/>
      <c r="O326" s="36"/>
      <c r="P326" s="36"/>
      <c r="Q326" s="36"/>
      <c r="R326" s="36"/>
    </row>
    <row r="327" spans="7:18" x14ac:dyDescent="0.25">
      <c r="G327" s="36"/>
      <c r="H327" s="36"/>
      <c r="I327" s="36"/>
      <c r="J327" s="36"/>
      <c r="K327" s="36"/>
      <c r="L327" s="36"/>
      <c r="M327" s="36"/>
      <c r="N327" s="36"/>
      <c r="O327" s="36"/>
      <c r="P327" s="36"/>
      <c r="Q327" s="36"/>
      <c r="R327" s="36"/>
    </row>
    <row r="328" spans="7:18" x14ac:dyDescent="0.25">
      <c r="G328" s="36"/>
      <c r="H328" s="36"/>
      <c r="I328" s="36"/>
      <c r="J328" s="36"/>
      <c r="K328" s="36"/>
      <c r="L328" s="36"/>
      <c r="M328" s="36"/>
      <c r="N328" s="36"/>
      <c r="O328" s="36"/>
      <c r="P328" s="36"/>
      <c r="Q328" s="36"/>
      <c r="R328" s="36"/>
    </row>
    <row r="329" spans="7:18" x14ac:dyDescent="0.25">
      <c r="G329" s="36"/>
      <c r="H329" s="36"/>
      <c r="I329" s="36"/>
      <c r="J329" s="36"/>
      <c r="K329" s="36"/>
      <c r="L329" s="36"/>
      <c r="M329" s="36"/>
      <c r="N329" s="36"/>
      <c r="O329" s="36"/>
      <c r="P329" s="36"/>
      <c r="Q329" s="36"/>
      <c r="R329" s="36"/>
    </row>
    <row r="330" spans="7:18" x14ac:dyDescent="0.25">
      <c r="G330" s="36"/>
      <c r="H330" s="36"/>
      <c r="I330" s="36"/>
      <c r="J330" s="36"/>
      <c r="K330" s="36"/>
      <c r="L330" s="36"/>
      <c r="M330" s="36"/>
      <c r="N330" s="36"/>
      <c r="O330" s="36"/>
      <c r="P330" s="36"/>
      <c r="Q330" s="36"/>
      <c r="R330" s="36"/>
    </row>
    <row r="331" spans="7:18" x14ac:dyDescent="0.25">
      <c r="G331" s="36"/>
      <c r="H331" s="36"/>
      <c r="I331" s="36"/>
      <c r="J331" s="36"/>
      <c r="K331" s="36"/>
      <c r="L331" s="36"/>
      <c r="M331" s="36"/>
      <c r="N331" s="36"/>
      <c r="O331" s="36"/>
      <c r="P331" s="36"/>
      <c r="Q331" s="36"/>
      <c r="R331" s="36"/>
    </row>
    <row r="332" spans="7:18" x14ac:dyDescent="0.25">
      <c r="G332" s="36"/>
      <c r="H332" s="36"/>
      <c r="I332" s="36"/>
      <c r="J332" s="36"/>
      <c r="K332" s="36"/>
      <c r="L332" s="36"/>
      <c r="M332" s="36"/>
      <c r="N332" s="36"/>
      <c r="O332" s="36"/>
      <c r="P332" s="36"/>
      <c r="Q332" s="36"/>
      <c r="R332" s="36"/>
    </row>
    <row r="333" spans="7:18" x14ac:dyDescent="0.25">
      <c r="G333" s="36"/>
      <c r="H333" s="36"/>
      <c r="I333" s="36"/>
      <c r="J333" s="36"/>
      <c r="K333" s="36"/>
      <c r="L333" s="36"/>
      <c r="M333" s="36"/>
      <c r="N333" s="36"/>
      <c r="O333" s="36"/>
      <c r="P333" s="36"/>
      <c r="Q333" s="36"/>
      <c r="R333" s="36"/>
    </row>
    <row r="334" spans="7:18" x14ac:dyDescent="0.25">
      <c r="G334" s="36"/>
      <c r="H334" s="36"/>
      <c r="I334" s="36"/>
      <c r="J334" s="36"/>
      <c r="K334" s="36"/>
      <c r="L334" s="36"/>
      <c r="M334" s="36"/>
      <c r="N334" s="36"/>
      <c r="O334" s="36"/>
      <c r="P334" s="36"/>
      <c r="Q334" s="36"/>
      <c r="R334" s="36"/>
    </row>
    <row r="335" spans="7:18" x14ac:dyDescent="0.25">
      <c r="G335" s="36"/>
      <c r="H335" s="36"/>
      <c r="I335" s="36"/>
      <c r="J335" s="36"/>
      <c r="K335" s="36"/>
      <c r="L335" s="36"/>
      <c r="M335" s="36"/>
      <c r="N335" s="36"/>
      <c r="O335" s="36"/>
      <c r="P335" s="36"/>
      <c r="Q335" s="36"/>
      <c r="R335" s="36"/>
    </row>
    <row r="336" spans="7:18" x14ac:dyDescent="0.25">
      <c r="G336" s="36"/>
      <c r="H336" s="36"/>
      <c r="I336" s="36"/>
      <c r="J336" s="36"/>
      <c r="K336" s="36"/>
      <c r="L336" s="36"/>
      <c r="M336" s="36"/>
      <c r="N336" s="36"/>
      <c r="O336" s="36"/>
      <c r="P336" s="36"/>
      <c r="Q336" s="36"/>
      <c r="R336" s="36"/>
    </row>
    <row r="337" spans="7:18" x14ac:dyDescent="0.25">
      <c r="G337" s="36"/>
      <c r="H337" s="36"/>
      <c r="I337" s="36"/>
      <c r="J337" s="36"/>
      <c r="K337" s="36"/>
      <c r="L337" s="36"/>
      <c r="M337" s="36"/>
      <c r="N337" s="36"/>
      <c r="O337" s="36"/>
      <c r="P337" s="36"/>
      <c r="Q337" s="36"/>
      <c r="R337" s="36"/>
    </row>
    <row r="338" spans="7:18" x14ac:dyDescent="0.25">
      <c r="G338" s="36"/>
      <c r="H338" s="36"/>
      <c r="I338" s="36"/>
      <c r="J338" s="36"/>
      <c r="K338" s="36"/>
      <c r="L338" s="36"/>
      <c r="M338" s="36"/>
      <c r="N338" s="36"/>
      <c r="O338" s="36"/>
      <c r="P338" s="36"/>
      <c r="Q338" s="36"/>
      <c r="R338" s="36"/>
    </row>
    <row r="339" spans="7:18" x14ac:dyDescent="0.25">
      <c r="G339" s="36"/>
      <c r="H339" s="36"/>
      <c r="I339" s="36"/>
      <c r="J339" s="36"/>
      <c r="K339" s="36"/>
      <c r="L339" s="36"/>
      <c r="M339" s="36"/>
      <c r="N339" s="36"/>
      <c r="O339" s="36"/>
      <c r="P339" s="36"/>
      <c r="Q339" s="36"/>
      <c r="R339" s="36"/>
    </row>
    <row r="340" spans="7:18" x14ac:dyDescent="0.25">
      <c r="G340" s="36"/>
      <c r="H340" s="36"/>
      <c r="I340" s="36"/>
      <c r="J340" s="36"/>
      <c r="K340" s="36"/>
      <c r="L340" s="36"/>
      <c r="M340" s="36"/>
      <c r="N340" s="36"/>
      <c r="O340" s="36"/>
      <c r="P340" s="36"/>
      <c r="Q340" s="36"/>
      <c r="R340" s="36"/>
    </row>
    <row r="341" spans="7:18" x14ac:dyDescent="0.25">
      <c r="G341" s="36"/>
      <c r="H341" s="36"/>
      <c r="I341" s="36"/>
      <c r="J341" s="36"/>
      <c r="K341" s="36"/>
      <c r="L341" s="36"/>
      <c r="M341" s="36"/>
      <c r="N341" s="36"/>
      <c r="O341" s="36"/>
      <c r="P341" s="36"/>
      <c r="Q341" s="36"/>
      <c r="R341" s="36"/>
    </row>
    <row r="342" spans="7:18" x14ac:dyDescent="0.25">
      <c r="G342" s="36"/>
      <c r="H342" s="36"/>
      <c r="I342" s="36"/>
      <c r="J342" s="36"/>
      <c r="K342" s="36"/>
      <c r="L342" s="36"/>
      <c r="M342" s="36"/>
      <c r="N342" s="36"/>
      <c r="O342" s="36"/>
      <c r="P342" s="36"/>
      <c r="Q342" s="36"/>
      <c r="R342" s="36"/>
    </row>
    <row r="343" spans="7:18" x14ac:dyDescent="0.25">
      <c r="G343" s="36"/>
      <c r="H343" s="36"/>
      <c r="I343" s="36"/>
      <c r="J343" s="36"/>
      <c r="K343" s="36"/>
      <c r="L343" s="36"/>
      <c r="M343" s="36"/>
      <c r="N343" s="36"/>
      <c r="O343" s="36"/>
      <c r="P343" s="36"/>
      <c r="Q343" s="36"/>
      <c r="R343" s="36"/>
    </row>
    <row r="344" spans="7:18" x14ac:dyDescent="0.25">
      <c r="G344" s="36"/>
      <c r="H344" s="36"/>
      <c r="I344" s="36"/>
      <c r="J344" s="36"/>
      <c r="K344" s="36"/>
      <c r="L344" s="36"/>
      <c r="M344" s="36"/>
      <c r="N344" s="36"/>
      <c r="O344" s="36"/>
      <c r="P344" s="36"/>
      <c r="Q344" s="36"/>
      <c r="R344" s="36"/>
    </row>
    <row r="345" spans="7:18" x14ac:dyDescent="0.25">
      <c r="G345" s="36"/>
      <c r="H345" s="36"/>
      <c r="I345" s="36"/>
      <c r="J345" s="36"/>
      <c r="K345" s="36"/>
      <c r="L345" s="36"/>
      <c r="M345" s="36"/>
      <c r="N345" s="36"/>
      <c r="O345" s="36"/>
      <c r="P345" s="36"/>
      <c r="Q345" s="36"/>
      <c r="R345" s="36"/>
    </row>
    <row r="346" spans="7:18" x14ac:dyDescent="0.25">
      <c r="G346" s="36"/>
      <c r="H346" s="36"/>
      <c r="I346" s="36"/>
      <c r="J346" s="36"/>
      <c r="K346" s="36"/>
      <c r="L346" s="36"/>
      <c r="M346" s="36"/>
      <c r="N346" s="36"/>
      <c r="O346" s="36"/>
      <c r="P346" s="36"/>
      <c r="Q346" s="36"/>
      <c r="R346" s="36"/>
    </row>
    <row r="347" spans="7:18" x14ac:dyDescent="0.25">
      <c r="G347" s="36"/>
      <c r="H347" s="36"/>
      <c r="I347" s="36"/>
      <c r="J347" s="36"/>
      <c r="K347" s="36"/>
      <c r="L347" s="36"/>
      <c r="M347" s="36"/>
      <c r="N347" s="36"/>
      <c r="O347" s="36"/>
      <c r="P347" s="36"/>
      <c r="Q347" s="36"/>
      <c r="R347" s="36"/>
    </row>
    <row r="348" spans="7:18" x14ac:dyDescent="0.25">
      <c r="G348" s="36"/>
      <c r="H348" s="36"/>
      <c r="I348" s="36"/>
      <c r="J348" s="36"/>
      <c r="K348" s="36"/>
      <c r="L348" s="36"/>
      <c r="M348" s="36"/>
      <c r="N348" s="36"/>
      <c r="O348" s="36"/>
      <c r="P348" s="36"/>
      <c r="Q348" s="36"/>
      <c r="R348" s="36"/>
    </row>
    <row r="349" spans="7:18" x14ac:dyDescent="0.25">
      <c r="G349" s="36"/>
      <c r="H349" s="36"/>
      <c r="I349" s="36"/>
      <c r="J349" s="36"/>
      <c r="K349" s="36"/>
      <c r="L349" s="36"/>
      <c r="M349" s="36"/>
      <c r="N349" s="36"/>
      <c r="O349" s="36"/>
      <c r="P349" s="36"/>
      <c r="Q349" s="36"/>
      <c r="R349" s="36"/>
    </row>
    <row r="350" spans="7:18" x14ac:dyDescent="0.25">
      <c r="G350" s="36"/>
      <c r="H350" s="36"/>
      <c r="I350" s="36"/>
      <c r="J350" s="36"/>
      <c r="K350" s="36"/>
      <c r="L350" s="36"/>
      <c r="M350" s="36"/>
      <c r="N350" s="36"/>
      <c r="O350" s="36"/>
      <c r="P350" s="36"/>
      <c r="Q350" s="36"/>
      <c r="R350" s="36"/>
    </row>
    <row r="351" spans="7:18" x14ac:dyDescent="0.25">
      <c r="G351" s="36"/>
      <c r="H351" s="36"/>
      <c r="I351" s="36"/>
      <c r="J351" s="36"/>
      <c r="K351" s="36"/>
      <c r="L351" s="36"/>
      <c r="M351" s="36"/>
      <c r="N351" s="36"/>
      <c r="O351" s="36"/>
      <c r="P351" s="36"/>
      <c r="Q351" s="36"/>
      <c r="R351" s="36"/>
    </row>
    <row r="352" spans="7:18" x14ac:dyDescent="0.25">
      <c r="G352" s="36"/>
      <c r="H352" s="36"/>
      <c r="I352" s="36"/>
      <c r="J352" s="36"/>
      <c r="K352" s="36"/>
      <c r="L352" s="36"/>
      <c r="M352" s="36"/>
      <c r="N352" s="36"/>
      <c r="O352" s="36"/>
      <c r="P352" s="36"/>
      <c r="Q352" s="36"/>
      <c r="R352" s="36"/>
    </row>
    <row r="353" spans="7:18" x14ac:dyDescent="0.25">
      <c r="G353" s="36"/>
      <c r="H353" s="36"/>
      <c r="I353" s="36"/>
      <c r="J353" s="36"/>
      <c r="K353" s="36"/>
      <c r="L353" s="36"/>
      <c r="M353" s="36"/>
      <c r="N353" s="36"/>
      <c r="O353" s="36"/>
      <c r="P353" s="36"/>
      <c r="Q353" s="36"/>
      <c r="R353" s="36"/>
    </row>
    <row r="354" spans="7:18" x14ac:dyDescent="0.25">
      <c r="G354" s="36"/>
      <c r="H354" s="36"/>
      <c r="I354" s="36"/>
      <c r="J354" s="36"/>
      <c r="K354" s="36"/>
      <c r="L354" s="36"/>
      <c r="M354" s="36"/>
      <c r="N354" s="36"/>
      <c r="O354" s="36"/>
      <c r="P354" s="36"/>
      <c r="Q354" s="36"/>
      <c r="R354" s="36"/>
    </row>
    <row r="355" spans="7:18" x14ac:dyDescent="0.25">
      <c r="G355" s="36"/>
      <c r="H355" s="36"/>
      <c r="I355" s="36"/>
      <c r="J355" s="36"/>
      <c r="K355" s="36"/>
      <c r="L355" s="36"/>
      <c r="M355" s="36"/>
      <c r="N355" s="36"/>
      <c r="O355" s="36"/>
      <c r="P355" s="36"/>
      <c r="Q355" s="36"/>
      <c r="R355" s="36"/>
    </row>
    <row r="356" spans="7:18" x14ac:dyDescent="0.25">
      <c r="G356" s="36"/>
      <c r="H356" s="36"/>
      <c r="I356" s="36"/>
      <c r="J356" s="36"/>
      <c r="K356" s="36"/>
      <c r="L356" s="36"/>
      <c r="M356" s="36"/>
      <c r="N356" s="36"/>
      <c r="O356" s="36"/>
      <c r="P356" s="36"/>
      <c r="Q356" s="36"/>
      <c r="R356" s="36"/>
    </row>
    <row r="357" spans="7:18" x14ac:dyDescent="0.25">
      <c r="G357" s="36"/>
      <c r="H357" s="36"/>
      <c r="I357" s="36"/>
      <c r="J357" s="36"/>
      <c r="K357" s="36"/>
      <c r="L357" s="36"/>
      <c r="M357" s="36"/>
      <c r="N357" s="36"/>
      <c r="O357" s="36"/>
      <c r="P357" s="36"/>
      <c r="Q357" s="36"/>
      <c r="R357" s="36"/>
    </row>
    <row r="358" spans="7:18" x14ac:dyDescent="0.25">
      <c r="G358" s="36"/>
      <c r="H358" s="36"/>
      <c r="I358" s="36"/>
      <c r="J358" s="36"/>
      <c r="K358" s="36"/>
      <c r="L358" s="36"/>
      <c r="M358" s="36"/>
      <c r="N358" s="36"/>
      <c r="O358" s="36"/>
      <c r="P358" s="36"/>
      <c r="Q358" s="36"/>
      <c r="R358" s="36"/>
    </row>
    <row r="359" spans="7:18" x14ac:dyDescent="0.25">
      <c r="G359" s="36"/>
      <c r="H359" s="36"/>
      <c r="I359" s="36"/>
      <c r="J359" s="36"/>
      <c r="K359" s="36"/>
      <c r="L359" s="36"/>
      <c r="M359" s="36"/>
      <c r="N359" s="36"/>
      <c r="O359" s="36"/>
      <c r="P359" s="36"/>
      <c r="Q359" s="36"/>
      <c r="R359" s="36"/>
    </row>
    <row r="360" spans="7:18" x14ac:dyDescent="0.25">
      <c r="G360" s="36"/>
      <c r="H360" s="36"/>
      <c r="I360" s="36"/>
      <c r="J360" s="36"/>
      <c r="K360" s="36"/>
      <c r="L360" s="36"/>
      <c r="M360" s="36"/>
      <c r="N360" s="36"/>
      <c r="O360" s="36"/>
      <c r="P360" s="36"/>
      <c r="Q360" s="36"/>
      <c r="R360" s="36"/>
    </row>
    <row r="361" spans="7:18" x14ac:dyDescent="0.25">
      <c r="G361" s="36"/>
      <c r="H361" s="36"/>
      <c r="I361" s="36"/>
      <c r="J361" s="36"/>
      <c r="K361" s="36"/>
      <c r="L361" s="36"/>
      <c r="M361" s="36"/>
      <c r="N361" s="36"/>
      <c r="O361" s="36"/>
      <c r="P361" s="36"/>
      <c r="Q361" s="36"/>
      <c r="R361" s="36"/>
    </row>
    <row r="362" spans="7:18" x14ac:dyDescent="0.25">
      <c r="G362" s="36"/>
      <c r="H362" s="36"/>
      <c r="I362" s="36"/>
      <c r="J362" s="36"/>
      <c r="K362" s="36"/>
      <c r="L362" s="36"/>
      <c r="M362" s="36"/>
      <c r="N362" s="36"/>
      <c r="O362" s="36"/>
      <c r="P362" s="36"/>
      <c r="Q362" s="36"/>
      <c r="R362" s="36"/>
    </row>
    <row r="363" spans="7:18" x14ac:dyDescent="0.25">
      <c r="G363" s="36"/>
      <c r="H363" s="36"/>
      <c r="I363" s="36"/>
      <c r="J363" s="36"/>
      <c r="K363" s="36"/>
      <c r="L363" s="36"/>
      <c r="M363" s="36"/>
      <c r="N363" s="36"/>
      <c r="O363" s="36"/>
      <c r="P363" s="36"/>
      <c r="Q363" s="36"/>
      <c r="R363" s="36"/>
    </row>
    <row r="364" spans="7:18" x14ac:dyDescent="0.25">
      <c r="G364" s="36"/>
      <c r="H364" s="36"/>
      <c r="I364" s="36"/>
      <c r="J364" s="36"/>
      <c r="K364" s="36"/>
      <c r="L364" s="36"/>
      <c r="M364" s="36"/>
      <c r="N364" s="36"/>
      <c r="O364" s="36"/>
      <c r="P364" s="36"/>
      <c r="Q364" s="36"/>
      <c r="R364" s="36"/>
    </row>
    <row r="365" spans="7:18" x14ac:dyDescent="0.25">
      <c r="G365" s="36"/>
      <c r="H365" s="36"/>
      <c r="I365" s="36"/>
      <c r="J365" s="36"/>
      <c r="K365" s="36"/>
      <c r="L365" s="36"/>
      <c r="M365" s="36"/>
      <c r="N365" s="36"/>
      <c r="O365" s="36"/>
      <c r="P365" s="36"/>
      <c r="Q365" s="36"/>
      <c r="R365" s="36"/>
    </row>
    <row r="366" spans="7:18" x14ac:dyDescent="0.25">
      <c r="G366" s="36"/>
      <c r="H366" s="36"/>
      <c r="I366" s="36"/>
      <c r="J366" s="36"/>
      <c r="K366" s="36"/>
      <c r="L366" s="36"/>
      <c r="M366" s="36"/>
      <c r="N366" s="36"/>
      <c r="O366" s="36"/>
      <c r="P366" s="36"/>
      <c r="Q366" s="36"/>
      <c r="R366" s="36"/>
    </row>
    <row r="367" spans="7:18" x14ac:dyDescent="0.25">
      <c r="G367" s="36"/>
      <c r="H367" s="36"/>
      <c r="I367" s="36"/>
      <c r="J367" s="36"/>
      <c r="K367" s="36"/>
      <c r="L367" s="36"/>
      <c r="M367" s="36"/>
      <c r="N367" s="36"/>
      <c r="O367" s="36"/>
      <c r="P367" s="36"/>
      <c r="Q367" s="36"/>
      <c r="R367" s="36"/>
    </row>
    <row r="368" spans="7:18" x14ac:dyDescent="0.25">
      <c r="G368" s="36"/>
      <c r="H368" s="36"/>
      <c r="I368" s="36"/>
      <c r="J368" s="36"/>
      <c r="K368" s="36"/>
      <c r="L368" s="36"/>
      <c r="M368" s="36"/>
      <c r="N368" s="36"/>
      <c r="O368" s="36"/>
      <c r="P368" s="36"/>
      <c r="Q368" s="36"/>
      <c r="R368" s="36"/>
    </row>
    <row r="369" spans="7:18" x14ac:dyDescent="0.25">
      <c r="G369" s="36"/>
      <c r="H369" s="36"/>
      <c r="I369" s="36"/>
      <c r="J369" s="36"/>
      <c r="K369" s="36"/>
      <c r="L369" s="36"/>
      <c r="M369" s="36"/>
      <c r="N369" s="36"/>
      <c r="O369" s="36"/>
      <c r="P369" s="36"/>
      <c r="Q369" s="36"/>
      <c r="R369" s="36"/>
    </row>
    <row r="370" spans="7:18" x14ac:dyDescent="0.25">
      <c r="G370" s="36"/>
      <c r="H370" s="36"/>
      <c r="I370" s="36"/>
      <c r="J370" s="36"/>
      <c r="K370" s="36"/>
      <c r="L370" s="36"/>
      <c r="M370" s="36"/>
      <c r="N370" s="36"/>
      <c r="O370" s="36"/>
      <c r="P370" s="36"/>
      <c r="Q370" s="36"/>
      <c r="R370" s="36"/>
    </row>
    <row r="371" spans="7:18" x14ac:dyDescent="0.25">
      <c r="G371" s="36"/>
      <c r="H371" s="36"/>
      <c r="I371" s="36"/>
      <c r="J371" s="36"/>
      <c r="K371" s="36"/>
      <c r="L371" s="36"/>
      <c r="M371" s="36"/>
      <c r="N371" s="36"/>
      <c r="O371" s="36"/>
      <c r="P371" s="36"/>
      <c r="Q371" s="36"/>
      <c r="R371" s="36"/>
    </row>
    <row r="372" spans="7:18" x14ac:dyDescent="0.25">
      <c r="G372" s="36"/>
      <c r="H372" s="36"/>
      <c r="I372" s="36"/>
      <c r="J372" s="36"/>
      <c r="K372" s="36"/>
      <c r="L372" s="36"/>
      <c r="M372" s="36"/>
      <c r="N372" s="36"/>
      <c r="O372" s="36"/>
      <c r="P372" s="36"/>
      <c r="Q372" s="36"/>
      <c r="R372" s="36"/>
    </row>
    <row r="373" spans="7:18" x14ac:dyDescent="0.25">
      <c r="G373" s="36"/>
      <c r="H373" s="36"/>
      <c r="I373" s="36"/>
      <c r="J373" s="36"/>
      <c r="K373" s="36"/>
      <c r="L373" s="36"/>
      <c r="M373" s="36"/>
      <c r="N373" s="36"/>
      <c r="O373" s="36"/>
      <c r="P373" s="36"/>
      <c r="Q373" s="36"/>
      <c r="R373" s="36"/>
    </row>
    <row r="374" spans="7:18" x14ac:dyDescent="0.25">
      <c r="G374" s="36"/>
      <c r="H374" s="36"/>
      <c r="I374" s="36"/>
      <c r="J374" s="36"/>
      <c r="K374" s="36"/>
      <c r="L374" s="36"/>
      <c r="M374" s="36"/>
      <c r="N374" s="36"/>
      <c r="O374" s="36"/>
      <c r="P374" s="36"/>
      <c r="Q374" s="36"/>
      <c r="R374" s="36"/>
    </row>
    <row r="375" spans="7:18" x14ac:dyDescent="0.25">
      <c r="G375" s="36"/>
      <c r="H375" s="36"/>
      <c r="I375" s="36"/>
      <c r="J375" s="36"/>
      <c r="K375" s="36"/>
      <c r="L375" s="36"/>
      <c r="M375" s="36"/>
      <c r="N375" s="36"/>
      <c r="O375" s="36"/>
      <c r="P375" s="36"/>
      <c r="Q375" s="36"/>
      <c r="R375" s="36"/>
    </row>
    <row r="376" spans="7:18" x14ac:dyDescent="0.25">
      <c r="G376" s="36"/>
      <c r="H376" s="36"/>
      <c r="I376" s="36"/>
      <c r="J376" s="36"/>
      <c r="K376" s="36"/>
      <c r="L376" s="36"/>
      <c r="M376" s="36"/>
      <c r="N376" s="36"/>
      <c r="O376" s="36"/>
      <c r="P376" s="36"/>
      <c r="Q376" s="36"/>
      <c r="R376" s="36"/>
    </row>
    <row r="377" spans="7:18" x14ac:dyDescent="0.25">
      <c r="G377" s="36"/>
      <c r="H377" s="36"/>
      <c r="I377" s="36"/>
      <c r="J377" s="36"/>
      <c r="K377" s="36"/>
      <c r="L377" s="36"/>
      <c r="M377" s="36"/>
      <c r="N377" s="36"/>
      <c r="O377" s="36"/>
      <c r="P377" s="36"/>
      <c r="Q377" s="36"/>
      <c r="R377" s="36"/>
    </row>
    <row r="378" spans="7:18" x14ac:dyDescent="0.25">
      <c r="G378" s="36"/>
      <c r="H378" s="36"/>
      <c r="I378" s="36"/>
      <c r="J378" s="36"/>
      <c r="K378" s="36"/>
      <c r="L378" s="36"/>
      <c r="M378" s="36"/>
      <c r="N378" s="36"/>
      <c r="O378" s="36"/>
      <c r="P378" s="36"/>
      <c r="Q378" s="36"/>
      <c r="R378" s="36"/>
    </row>
    <row r="379" spans="7:18" x14ac:dyDescent="0.25">
      <c r="G379" s="36"/>
      <c r="H379" s="36"/>
      <c r="I379" s="36"/>
      <c r="J379" s="36"/>
      <c r="K379" s="36"/>
      <c r="L379" s="36"/>
      <c r="M379" s="36"/>
      <c r="N379" s="36"/>
      <c r="O379" s="36"/>
      <c r="P379" s="36"/>
      <c r="Q379" s="36"/>
      <c r="R379" s="36"/>
    </row>
    <row r="380" spans="7:18" x14ac:dyDescent="0.25">
      <c r="G380" s="36"/>
      <c r="H380" s="36"/>
      <c r="I380" s="36"/>
      <c r="J380" s="36"/>
      <c r="K380" s="36"/>
      <c r="L380" s="36"/>
      <c r="M380" s="36"/>
      <c r="N380" s="36"/>
      <c r="O380" s="36"/>
      <c r="P380" s="36"/>
      <c r="Q380" s="36"/>
      <c r="R380" s="36"/>
    </row>
    <row r="381" spans="7:18" x14ac:dyDescent="0.25">
      <c r="G381" s="36"/>
      <c r="H381" s="36"/>
      <c r="I381" s="36"/>
      <c r="J381" s="36"/>
      <c r="K381" s="36"/>
      <c r="L381" s="36"/>
      <c r="M381" s="36"/>
      <c r="N381" s="36"/>
      <c r="O381" s="36"/>
      <c r="P381" s="36"/>
      <c r="Q381" s="36"/>
      <c r="R381" s="36"/>
    </row>
    <row r="382" spans="7:18" x14ac:dyDescent="0.25">
      <c r="G382" s="36"/>
      <c r="H382" s="36"/>
      <c r="I382" s="36"/>
      <c r="J382" s="36"/>
      <c r="K382" s="36"/>
      <c r="L382" s="36"/>
      <c r="M382" s="36"/>
      <c r="N382" s="36"/>
      <c r="O382" s="36"/>
      <c r="P382" s="36"/>
      <c r="Q382" s="36"/>
      <c r="R382" s="36"/>
    </row>
    <row r="383" spans="7:18" x14ac:dyDescent="0.25">
      <c r="G383" s="36"/>
      <c r="H383" s="36"/>
      <c r="I383" s="36"/>
      <c r="J383" s="36"/>
      <c r="K383" s="36"/>
      <c r="L383" s="36"/>
      <c r="M383" s="36"/>
      <c r="N383" s="36"/>
      <c r="O383" s="36"/>
      <c r="P383" s="36"/>
      <c r="Q383" s="36"/>
      <c r="R383" s="36"/>
    </row>
    <row r="384" spans="7:18" x14ac:dyDescent="0.25">
      <c r="G384" s="36"/>
      <c r="H384" s="36"/>
      <c r="I384" s="36"/>
      <c r="J384" s="36"/>
      <c r="K384" s="36"/>
      <c r="L384" s="36"/>
      <c r="M384" s="36"/>
      <c r="N384" s="36"/>
      <c r="O384" s="36"/>
      <c r="P384" s="36"/>
      <c r="Q384" s="36"/>
      <c r="R384" s="36"/>
    </row>
    <row r="385" spans="7:18" x14ac:dyDescent="0.25">
      <c r="G385" s="36"/>
      <c r="H385" s="36"/>
      <c r="I385" s="36"/>
      <c r="J385" s="36"/>
      <c r="K385" s="36"/>
      <c r="L385" s="36"/>
      <c r="M385" s="36"/>
      <c r="N385" s="36"/>
      <c r="O385" s="36"/>
      <c r="P385" s="36"/>
      <c r="Q385" s="36"/>
      <c r="R385" s="36"/>
    </row>
    <row r="386" spans="7:18" x14ac:dyDescent="0.25">
      <c r="G386" s="36"/>
      <c r="H386" s="36"/>
      <c r="I386" s="36"/>
      <c r="J386" s="36"/>
      <c r="K386" s="36"/>
      <c r="L386" s="36"/>
      <c r="M386" s="36"/>
      <c r="N386" s="36"/>
      <c r="O386" s="36"/>
      <c r="P386" s="36"/>
      <c r="Q386" s="36"/>
      <c r="R386" s="36"/>
    </row>
    <row r="387" spans="7:18" x14ac:dyDescent="0.25">
      <c r="G387" s="36"/>
      <c r="H387" s="36"/>
      <c r="I387" s="36"/>
      <c r="J387" s="36"/>
      <c r="K387" s="36"/>
      <c r="L387" s="36"/>
      <c r="M387" s="36"/>
      <c r="N387" s="36"/>
      <c r="O387" s="36"/>
      <c r="P387" s="36"/>
      <c r="Q387" s="36"/>
      <c r="R387" s="36"/>
    </row>
    <row r="388" spans="7:18" x14ac:dyDescent="0.25">
      <c r="G388" s="36"/>
      <c r="H388" s="36"/>
      <c r="I388" s="36"/>
      <c r="J388" s="36"/>
      <c r="K388" s="36"/>
      <c r="L388" s="36"/>
      <c r="M388" s="36"/>
      <c r="N388" s="36"/>
      <c r="O388" s="36"/>
      <c r="P388" s="36"/>
      <c r="Q388" s="36"/>
      <c r="R388" s="36"/>
    </row>
    <row r="389" spans="7:18" x14ac:dyDescent="0.25">
      <c r="G389" s="36"/>
      <c r="H389" s="36"/>
      <c r="I389" s="36"/>
      <c r="J389" s="36"/>
      <c r="K389" s="36"/>
      <c r="L389" s="36"/>
      <c r="M389" s="36"/>
      <c r="N389" s="36"/>
      <c r="O389" s="36"/>
      <c r="P389" s="36"/>
      <c r="Q389" s="36"/>
      <c r="R389" s="36"/>
    </row>
    <row r="390" spans="7:18" x14ac:dyDescent="0.25">
      <c r="G390" s="36"/>
      <c r="H390" s="36"/>
      <c r="I390" s="36"/>
      <c r="J390" s="36"/>
      <c r="K390" s="36"/>
      <c r="L390" s="36"/>
      <c r="M390" s="36"/>
      <c r="N390" s="36"/>
      <c r="O390" s="36"/>
      <c r="P390" s="36"/>
      <c r="Q390" s="36"/>
      <c r="R390" s="36"/>
    </row>
    <row r="391" spans="7:18" x14ac:dyDescent="0.25">
      <c r="G391" s="36"/>
      <c r="H391" s="36"/>
      <c r="I391" s="36"/>
      <c r="J391" s="36"/>
      <c r="K391" s="36"/>
      <c r="L391" s="36"/>
      <c r="M391" s="36"/>
      <c r="N391" s="36"/>
      <c r="O391" s="36"/>
      <c r="P391" s="36"/>
      <c r="Q391" s="36"/>
      <c r="R391" s="36"/>
    </row>
    <row r="392" spans="7:18" x14ac:dyDescent="0.25">
      <c r="G392" s="36"/>
      <c r="H392" s="36"/>
      <c r="I392" s="36"/>
      <c r="J392" s="36"/>
      <c r="K392" s="36"/>
      <c r="L392" s="36"/>
      <c r="M392" s="36"/>
      <c r="N392" s="36"/>
      <c r="O392" s="36"/>
      <c r="P392" s="36"/>
      <c r="Q392" s="36"/>
      <c r="R392" s="36"/>
    </row>
    <row r="393" spans="7:18" x14ac:dyDescent="0.25">
      <c r="G393" s="36"/>
      <c r="H393" s="36"/>
      <c r="I393" s="36"/>
      <c r="J393" s="36"/>
      <c r="K393" s="36"/>
      <c r="L393" s="36"/>
      <c r="M393" s="36"/>
      <c r="N393" s="36"/>
      <c r="O393" s="36"/>
      <c r="P393" s="36"/>
      <c r="Q393" s="36"/>
      <c r="R393" s="36"/>
    </row>
    <row r="394" spans="7:18" x14ac:dyDescent="0.25">
      <c r="G394" s="36"/>
      <c r="H394" s="36"/>
      <c r="I394" s="36"/>
      <c r="J394" s="36"/>
      <c r="K394" s="36"/>
      <c r="L394" s="36"/>
      <c r="M394" s="36"/>
      <c r="N394" s="36"/>
      <c r="O394" s="36"/>
      <c r="P394" s="36"/>
      <c r="Q394" s="36"/>
      <c r="R394" s="36"/>
    </row>
    <row r="395" spans="7:18" x14ac:dyDescent="0.25">
      <c r="G395" s="36"/>
      <c r="H395" s="36"/>
      <c r="I395" s="36"/>
      <c r="J395" s="36"/>
      <c r="K395" s="36"/>
      <c r="L395" s="36"/>
      <c r="M395" s="36"/>
      <c r="N395" s="36"/>
      <c r="O395" s="36"/>
      <c r="P395" s="36"/>
      <c r="Q395" s="36"/>
      <c r="R395" s="36"/>
    </row>
    <row r="396" spans="7:18" x14ac:dyDescent="0.25">
      <c r="G396" s="36"/>
      <c r="H396" s="36"/>
      <c r="I396" s="36"/>
      <c r="J396" s="36"/>
      <c r="K396" s="36"/>
      <c r="L396" s="36"/>
      <c r="M396" s="36"/>
      <c r="N396" s="36"/>
      <c r="O396" s="36"/>
      <c r="P396" s="36"/>
      <c r="Q396" s="36"/>
      <c r="R396" s="36"/>
    </row>
    <row r="397" spans="7:18" x14ac:dyDescent="0.25">
      <c r="G397" s="36"/>
      <c r="H397" s="36"/>
      <c r="I397" s="36"/>
      <c r="J397" s="36"/>
      <c r="K397" s="36"/>
      <c r="L397" s="36"/>
      <c r="M397" s="36"/>
      <c r="N397" s="36"/>
      <c r="O397" s="36"/>
      <c r="P397" s="36"/>
      <c r="Q397" s="36"/>
      <c r="R397" s="36"/>
    </row>
    <row r="398" spans="7:18" x14ac:dyDescent="0.25">
      <c r="G398" s="36"/>
      <c r="H398" s="36"/>
      <c r="I398" s="36"/>
      <c r="J398" s="36"/>
      <c r="K398" s="36"/>
      <c r="L398" s="36"/>
      <c r="M398" s="36"/>
      <c r="N398" s="36"/>
      <c r="O398" s="36"/>
      <c r="P398" s="36"/>
      <c r="Q398" s="36"/>
      <c r="R398" s="36"/>
    </row>
    <row r="399" spans="7:18" x14ac:dyDescent="0.25">
      <c r="G399" s="36"/>
      <c r="H399" s="36"/>
      <c r="I399" s="36"/>
      <c r="J399" s="36"/>
      <c r="K399" s="36"/>
      <c r="L399" s="36"/>
      <c r="M399" s="36"/>
      <c r="N399" s="36"/>
      <c r="O399" s="36"/>
      <c r="P399" s="36"/>
      <c r="Q399" s="36"/>
      <c r="R399" s="36"/>
    </row>
    <row r="400" spans="7:18" x14ac:dyDescent="0.25">
      <c r="G400" s="36"/>
      <c r="H400" s="36"/>
      <c r="I400" s="36"/>
      <c r="J400" s="36"/>
      <c r="K400" s="36"/>
      <c r="L400" s="36"/>
      <c r="M400" s="36"/>
      <c r="N400" s="36"/>
      <c r="O400" s="36"/>
      <c r="P400" s="36"/>
      <c r="Q400" s="36"/>
      <c r="R400" s="36"/>
    </row>
    <row r="401" spans="7:18" x14ac:dyDescent="0.25">
      <c r="G401" s="36"/>
      <c r="H401" s="36"/>
      <c r="I401" s="36"/>
      <c r="J401" s="36"/>
      <c r="K401" s="36"/>
      <c r="L401" s="36"/>
      <c r="M401" s="36"/>
      <c r="N401" s="36"/>
      <c r="O401" s="36"/>
      <c r="P401" s="36"/>
      <c r="Q401" s="36"/>
      <c r="R401" s="36"/>
    </row>
    <row r="402" spans="7:18" x14ac:dyDescent="0.25">
      <c r="G402" s="36"/>
      <c r="H402" s="36"/>
      <c r="I402" s="36"/>
      <c r="J402" s="36"/>
      <c r="K402" s="36"/>
      <c r="L402" s="36"/>
      <c r="M402" s="36"/>
      <c r="N402" s="36"/>
      <c r="O402" s="36"/>
      <c r="P402" s="36"/>
      <c r="Q402" s="36"/>
      <c r="R402" s="36"/>
    </row>
  </sheetData>
  <sheetProtection sheet="1" objects="1" scenarios="1"/>
  <dataConsolidate/>
  <mergeCells count="33">
    <mergeCell ref="B4:N4"/>
    <mergeCell ref="B5:N5"/>
    <mergeCell ref="B6:B7"/>
    <mergeCell ref="C6:C7"/>
    <mergeCell ref="D6:F7"/>
    <mergeCell ref="G6:G7"/>
    <mergeCell ref="H6:H7"/>
    <mergeCell ref="M16:M18"/>
    <mergeCell ref="M19:M22"/>
    <mergeCell ref="M23:M25"/>
    <mergeCell ref="I6:I7"/>
    <mergeCell ref="J6:J7"/>
    <mergeCell ref="K6:K7"/>
    <mergeCell ref="L6:L7"/>
    <mergeCell ref="J14:J15"/>
    <mergeCell ref="K14:K15"/>
    <mergeCell ref="L14:L15"/>
    <mergeCell ref="T13:V13"/>
    <mergeCell ref="W13:Y13"/>
    <mergeCell ref="Z13:AC13"/>
    <mergeCell ref="T14:V14"/>
    <mergeCell ref="W14:Y14"/>
    <mergeCell ref="Z14:AC14"/>
    <mergeCell ref="T15:V15"/>
    <mergeCell ref="W15:Y15"/>
    <mergeCell ref="Z15:AC15"/>
    <mergeCell ref="S17:T17"/>
    <mergeCell ref="S18:AC18"/>
    <mergeCell ref="T22:V22"/>
    <mergeCell ref="S23:T23"/>
    <mergeCell ref="U23:V23"/>
    <mergeCell ref="W23:Y23"/>
    <mergeCell ref="Z23:AC23"/>
  </mergeCells>
  <dataValidations count="2">
    <dataValidation type="whole" allowBlank="1" showInputMessage="1" showErrorMessage="1" errorTitle="กรอกเฉพาะตัวเลขนะครับ!!" error="เรียนคุณครูโรงเรียนบ้านตาขุนวิทยากรอกเฉพาะตัวเลขและไม่เกิน100 คะแนน ข้อแนะนำกดยกเลิก" sqref="G8:G52" xr:uid="{00000000-0002-0000-0400-000000000000}">
      <formula1>0</formula1>
      <formula2>100</formula2>
    </dataValidation>
    <dataValidation type="list" allowBlank="1" showInputMessage="1" showErrorMessage="1" sqref="P8:P52" xr:uid="{00000000-0002-0000-0400-000001000000}">
      <formula1>$C$67:$C$70</formula1>
    </dataValidation>
  </dataValidations>
  <pageMargins left="0.19685039370078741" right="0.19685039370078741" top="0.35433070866141736" bottom="0.35433070866141736" header="0.31496062992125984" footer="0.31496062992125984"/>
  <pageSetup paperSize="9" scale="85" orientation="portrait" blackAndWhite="1" horizontalDpi="4294967293" verticalDpi="36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CM398"/>
  <sheetViews>
    <sheetView showGridLines="0" topLeftCell="B4" zoomScaleNormal="100" workbookViewId="0">
      <selection activeCell="G8" sqref="G8"/>
    </sheetView>
  </sheetViews>
  <sheetFormatPr defaultRowHeight="13.8" x14ac:dyDescent="0.25"/>
  <cols>
    <col min="1" max="1" width="2.296875" style="43" customWidth="1"/>
    <col min="2" max="2" width="4.59765625" style="43" bestFit="1" customWidth="1"/>
    <col min="3" max="3" width="9.69921875" style="43" customWidth="1"/>
    <col min="4" max="4" width="6.69921875" style="43" customWidth="1"/>
    <col min="5" max="5" width="8.3984375" style="43" bestFit="1" customWidth="1"/>
    <col min="6" max="6" width="9.8984375" style="43" customWidth="1"/>
    <col min="7" max="7" width="6" style="43" bestFit="1" customWidth="1"/>
    <col min="8" max="8" width="11.69921875" style="43" customWidth="1"/>
    <col min="9" max="9" width="1.3984375" style="43" customWidth="1"/>
    <col min="10" max="10" width="9.3984375" style="43" bestFit="1" customWidth="1"/>
    <col min="11" max="12" width="5.296875" style="43" customWidth="1"/>
    <col min="13" max="13" width="12.59765625" style="43" customWidth="1"/>
    <col min="14" max="15" width="3.3984375" style="43" customWidth="1"/>
    <col min="16" max="17" width="9" style="43"/>
    <col min="18" max="18" width="5.59765625" style="43" customWidth="1"/>
    <col min="19" max="19" width="7" style="43" customWidth="1"/>
    <col min="20" max="20" width="7.09765625" style="43" customWidth="1"/>
    <col min="21" max="30" width="5.59765625" style="43" customWidth="1"/>
    <col min="31" max="259" width="9" style="43"/>
    <col min="260" max="260" width="2.296875" style="43" customWidth="1"/>
    <col min="261" max="261" width="4.59765625" style="43" bestFit="1" customWidth="1"/>
    <col min="262" max="262" width="10" style="43" customWidth="1"/>
    <col min="263" max="263" width="24.3984375" style="43" customWidth="1"/>
    <col min="264" max="264" width="6" style="43" bestFit="1" customWidth="1"/>
    <col min="265" max="265" width="9.3984375" style="43" bestFit="1" customWidth="1"/>
    <col min="266" max="266" width="1.69921875" style="43" customWidth="1"/>
    <col min="267" max="267" width="8.09765625" style="43" bestFit="1" customWidth="1"/>
    <col min="268" max="269" width="5.296875" style="43" customWidth="1"/>
    <col min="270" max="270" width="12.59765625" style="43" customWidth="1"/>
    <col min="271" max="271" width="3.3984375" style="43" customWidth="1"/>
    <col min="272" max="515" width="9" style="43"/>
    <col min="516" max="516" width="2.296875" style="43" customWidth="1"/>
    <col min="517" max="517" width="4.59765625" style="43" bestFit="1" customWidth="1"/>
    <col min="518" max="518" width="10" style="43" customWidth="1"/>
    <col min="519" max="519" width="24.3984375" style="43" customWidth="1"/>
    <col min="520" max="520" width="6" style="43" bestFit="1" customWidth="1"/>
    <col min="521" max="521" width="9.3984375" style="43" bestFit="1" customWidth="1"/>
    <col min="522" max="522" width="1.69921875" style="43" customWidth="1"/>
    <col min="523" max="523" width="8.09765625" style="43" bestFit="1" customWidth="1"/>
    <col min="524" max="525" width="5.296875" style="43" customWidth="1"/>
    <col min="526" max="526" width="12.59765625" style="43" customWidth="1"/>
    <col min="527" max="527" width="3.3984375" style="43" customWidth="1"/>
    <col min="528" max="771" width="9" style="43"/>
    <col min="772" max="772" width="2.296875" style="43" customWidth="1"/>
    <col min="773" max="773" width="4.59765625" style="43" bestFit="1" customWidth="1"/>
    <col min="774" max="774" width="10" style="43" customWidth="1"/>
    <col min="775" max="775" width="24.3984375" style="43" customWidth="1"/>
    <col min="776" max="776" width="6" style="43" bestFit="1" customWidth="1"/>
    <col min="777" max="777" width="9.3984375" style="43" bestFit="1" customWidth="1"/>
    <col min="778" max="778" width="1.69921875" style="43" customWidth="1"/>
    <col min="779" max="779" width="8.09765625" style="43" bestFit="1" customWidth="1"/>
    <col min="780" max="781" width="5.296875" style="43" customWidth="1"/>
    <col min="782" max="782" width="12.59765625" style="43" customWidth="1"/>
    <col min="783" max="783" width="3.3984375" style="43" customWidth="1"/>
    <col min="784" max="1027" width="9" style="43"/>
    <col min="1028" max="1028" width="2.296875" style="43" customWidth="1"/>
    <col min="1029" max="1029" width="4.59765625" style="43" bestFit="1" customWidth="1"/>
    <col min="1030" max="1030" width="10" style="43" customWidth="1"/>
    <col min="1031" max="1031" width="24.3984375" style="43" customWidth="1"/>
    <col min="1032" max="1032" width="6" style="43" bestFit="1" customWidth="1"/>
    <col min="1033" max="1033" width="9.3984375" style="43" bestFit="1" customWidth="1"/>
    <col min="1034" max="1034" width="1.69921875" style="43" customWidth="1"/>
    <col min="1035" max="1035" width="8.09765625" style="43" bestFit="1" customWidth="1"/>
    <col min="1036" max="1037" width="5.296875" style="43" customWidth="1"/>
    <col min="1038" max="1038" width="12.59765625" style="43" customWidth="1"/>
    <col min="1039" max="1039" width="3.3984375" style="43" customWidth="1"/>
    <col min="1040" max="1283" width="9" style="43"/>
    <col min="1284" max="1284" width="2.296875" style="43" customWidth="1"/>
    <col min="1285" max="1285" width="4.59765625" style="43" bestFit="1" customWidth="1"/>
    <col min="1286" max="1286" width="10" style="43" customWidth="1"/>
    <col min="1287" max="1287" width="24.3984375" style="43" customWidth="1"/>
    <col min="1288" max="1288" width="6" style="43" bestFit="1" customWidth="1"/>
    <col min="1289" max="1289" width="9.3984375" style="43" bestFit="1" customWidth="1"/>
    <col min="1290" max="1290" width="1.69921875" style="43" customWidth="1"/>
    <col min="1291" max="1291" width="8.09765625" style="43" bestFit="1" customWidth="1"/>
    <col min="1292" max="1293" width="5.296875" style="43" customWidth="1"/>
    <col min="1294" max="1294" width="12.59765625" style="43" customWidth="1"/>
    <col min="1295" max="1295" width="3.3984375" style="43" customWidth="1"/>
    <col min="1296" max="1539" width="9" style="43"/>
    <col min="1540" max="1540" width="2.296875" style="43" customWidth="1"/>
    <col min="1541" max="1541" width="4.59765625" style="43" bestFit="1" customWidth="1"/>
    <col min="1542" max="1542" width="10" style="43" customWidth="1"/>
    <col min="1543" max="1543" width="24.3984375" style="43" customWidth="1"/>
    <col min="1544" max="1544" width="6" style="43" bestFit="1" customWidth="1"/>
    <col min="1545" max="1545" width="9.3984375" style="43" bestFit="1" customWidth="1"/>
    <col min="1546" max="1546" width="1.69921875" style="43" customWidth="1"/>
    <col min="1547" max="1547" width="8.09765625" style="43" bestFit="1" customWidth="1"/>
    <col min="1548" max="1549" width="5.296875" style="43" customWidth="1"/>
    <col min="1550" max="1550" width="12.59765625" style="43" customWidth="1"/>
    <col min="1551" max="1551" width="3.3984375" style="43" customWidth="1"/>
    <col min="1552" max="1795" width="9" style="43"/>
    <col min="1796" max="1796" width="2.296875" style="43" customWidth="1"/>
    <col min="1797" max="1797" width="4.59765625" style="43" bestFit="1" customWidth="1"/>
    <col min="1798" max="1798" width="10" style="43" customWidth="1"/>
    <col min="1799" max="1799" width="24.3984375" style="43" customWidth="1"/>
    <col min="1800" max="1800" width="6" style="43" bestFit="1" customWidth="1"/>
    <col min="1801" max="1801" width="9.3984375" style="43" bestFit="1" customWidth="1"/>
    <col min="1802" max="1802" width="1.69921875" style="43" customWidth="1"/>
    <col min="1803" max="1803" width="8.09765625" style="43" bestFit="1" customWidth="1"/>
    <col min="1804" max="1805" width="5.296875" style="43" customWidth="1"/>
    <col min="1806" max="1806" width="12.59765625" style="43" customWidth="1"/>
    <col min="1807" max="1807" width="3.3984375" style="43" customWidth="1"/>
    <col min="1808" max="2051" width="9" style="43"/>
    <col min="2052" max="2052" width="2.296875" style="43" customWidth="1"/>
    <col min="2053" max="2053" width="4.59765625" style="43" bestFit="1" customWidth="1"/>
    <col min="2054" max="2054" width="10" style="43" customWidth="1"/>
    <col min="2055" max="2055" width="24.3984375" style="43" customWidth="1"/>
    <col min="2056" max="2056" width="6" style="43" bestFit="1" customWidth="1"/>
    <col min="2057" max="2057" width="9.3984375" style="43" bestFit="1" customWidth="1"/>
    <col min="2058" max="2058" width="1.69921875" style="43" customWidth="1"/>
    <col min="2059" max="2059" width="8.09765625" style="43" bestFit="1" customWidth="1"/>
    <col min="2060" max="2061" width="5.296875" style="43" customWidth="1"/>
    <col min="2062" max="2062" width="12.59765625" style="43" customWidth="1"/>
    <col min="2063" max="2063" width="3.3984375" style="43" customWidth="1"/>
    <col min="2064" max="2307" width="9" style="43"/>
    <col min="2308" max="2308" width="2.296875" style="43" customWidth="1"/>
    <col min="2309" max="2309" width="4.59765625" style="43" bestFit="1" customWidth="1"/>
    <col min="2310" max="2310" width="10" style="43" customWidth="1"/>
    <col min="2311" max="2311" width="24.3984375" style="43" customWidth="1"/>
    <col min="2312" max="2312" width="6" style="43" bestFit="1" customWidth="1"/>
    <col min="2313" max="2313" width="9.3984375" style="43" bestFit="1" customWidth="1"/>
    <col min="2314" max="2314" width="1.69921875" style="43" customWidth="1"/>
    <col min="2315" max="2315" width="8.09765625" style="43" bestFit="1" customWidth="1"/>
    <col min="2316" max="2317" width="5.296875" style="43" customWidth="1"/>
    <col min="2318" max="2318" width="12.59765625" style="43" customWidth="1"/>
    <col min="2319" max="2319" width="3.3984375" style="43" customWidth="1"/>
    <col min="2320" max="2563" width="9" style="43"/>
    <col min="2564" max="2564" width="2.296875" style="43" customWidth="1"/>
    <col min="2565" max="2565" width="4.59765625" style="43" bestFit="1" customWidth="1"/>
    <col min="2566" max="2566" width="10" style="43" customWidth="1"/>
    <col min="2567" max="2567" width="24.3984375" style="43" customWidth="1"/>
    <col min="2568" max="2568" width="6" style="43" bestFit="1" customWidth="1"/>
    <col min="2569" max="2569" width="9.3984375" style="43" bestFit="1" customWidth="1"/>
    <col min="2570" max="2570" width="1.69921875" style="43" customWidth="1"/>
    <col min="2571" max="2571" width="8.09765625" style="43" bestFit="1" customWidth="1"/>
    <col min="2572" max="2573" width="5.296875" style="43" customWidth="1"/>
    <col min="2574" max="2574" width="12.59765625" style="43" customWidth="1"/>
    <col min="2575" max="2575" width="3.3984375" style="43" customWidth="1"/>
    <col min="2576" max="2819" width="9" style="43"/>
    <col min="2820" max="2820" width="2.296875" style="43" customWidth="1"/>
    <col min="2821" max="2821" width="4.59765625" style="43" bestFit="1" customWidth="1"/>
    <col min="2822" max="2822" width="10" style="43" customWidth="1"/>
    <col min="2823" max="2823" width="24.3984375" style="43" customWidth="1"/>
    <col min="2824" max="2824" width="6" style="43" bestFit="1" customWidth="1"/>
    <col min="2825" max="2825" width="9.3984375" style="43" bestFit="1" customWidth="1"/>
    <col min="2826" max="2826" width="1.69921875" style="43" customWidth="1"/>
    <col min="2827" max="2827" width="8.09765625" style="43" bestFit="1" customWidth="1"/>
    <col min="2828" max="2829" width="5.296875" style="43" customWidth="1"/>
    <col min="2830" max="2830" width="12.59765625" style="43" customWidth="1"/>
    <col min="2831" max="2831" width="3.3984375" style="43" customWidth="1"/>
    <col min="2832" max="3075" width="9" style="43"/>
    <col min="3076" max="3076" width="2.296875" style="43" customWidth="1"/>
    <col min="3077" max="3077" width="4.59765625" style="43" bestFit="1" customWidth="1"/>
    <col min="3078" max="3078" width="10" style="43" customWidth="1"/>
    <col min="3079" max="3079" width="24.3984375" style="43" customWidth="1"/>
    <col min="3080" max="3080" width="6" style="43" bestFit="1" customWidth="1"/>
    <col min="3081" max="3081" width="9.3984375" style="43" bestFit="1" customWidth="1"/>
    <col min="3082" max="3082" width="1.69921875" style="43" customWidth="1"/>
    <col min="3083" max="3083" width="8.09765625" style="43" bestFit="1" customWidth="1"/>
    <col min="3084" max="3085" width="5.296875" style="43" customWidth="1"/>
    <col min="3086" max="3086" width="12.59765625" style="43" customWidth="1"/>
    <col min="3087" max="3087" width="3.3984375" style="43" customWidth="1"/>
    <col min="3088" max="3331" width="9" style="43"/>
    <col min="3332" max="3332" width="2.296875" style="43" customWidth="1"/>
    <col min="3333" max="3333" width="4.59765625" style="43" bestFit="1" customWidth="1"/>
    <col min="3334" max="3334" width="10" style="43" customWidth="1"/>
    <col min="3335" max="3335" width="24.3984375" style="43" customWidth="1"/>
    <col min="3336" max="3336" width="6" style="43" bestFit="1" customWidth="1"/>
    <col min="3337" max="3337" width="9.3984375" style="43" bestFit="1" customWidth="1"/>
    <col min="3338" max="3338" width="1.69921875" style="43" customWidth="1"/>
    <col min="3339" max="3339" width="8.09765625" style="43" bestFit="1" customWidth="1"/>
    <col min="3340" max="3341" width="5.296875" style="43" customWidth="1"/>
    <col min="3342" max="3342" width="12.59765625" style="43" customWidth="1"/>
    <col min="3343" max="3343" width="3.3984375" style="43" customWidth="1"/>
    <col min="3344" max="3587" width="9" style="43"/>
    <col min="3588" max="3588" width="2.296875" style="43" customWidth="1"/>
    <col min="3589" max="3589" width="4.59765625" style="43" bestFit="1" customWidth="1"/>
    <col min="3590" max="3590" width="10" style="43" customWidth="1"/>
    <col min="3591" max="3591" width="24.3984375" style="43" customWidth="1"/>
    <col min="3592" max="3592" width="6" style="43" bestFit="1" customWidth="1"/>
    <col min="3593" max="3593" width="9.3984375" style="43" bestFit="1" customWidth="1"/>
    <col min="3594" max="3594" width="1.69921875" style="43" customWidth="1"/>
    <col min="3595" max="3595" width="8.09765625" style="43" bestFit="1" customWidth="1"/>
    <col min="3596" max="3597" width="5.296875" style="43" customWidth="1"/>
    <col min="3598" max="3598" width="12.59765625" style="43" customWidth="1"/>
    <col min="3599" max="3599" width="3.3984375" style="43" customWidth="1"/>
    <col min="3600" max="3843" width="9" style="43"/>
    <col min="3844" max="3844" width="2.296875" style="43" customWidth="1"/>
    <col min="3845" max="3845" width="4.59765625" style="43" bestFit="1" customWidth="1"/>
    <col min="3846" max="3846" width="10" style="43" customWidth="1"/>
    <col min="3847" max="3847" width="24.3984375" style="43" customWidth="1"/>
    <col min="3848" max="3848" width="6" style="43" bestFit="1" customWidth="1"/>
    <col min="3849" max="3849" width="9.3984375" style="43" bestFit="1" customWidth="1"/>
    <col min="3850" max="3850" width="1.69921875" style="43" customWidth="1"/>
    <col min="3851" max="3851" width="8.09765625" style="43" bestFit="1" customWidth="1"/>
    <col min="3852" max="3853" width="5.296875" style="43" customWidth="1"/>
    <col min="3854" max="3854" width="12.59765625" style="43" customWidth="1"/>
    <col min="3855" max="3855" width="3.3984375" style="43" customWidth="1"/>
    <col min="3856" max="4099" width="9" style="43"/>
    <col min="4100" max="4100" width="2.296875" style="43" customWidth="1"/>
    <col min="4101" max="4101" width="4.59765625" style="43" bestFit="1" customWidth="1"/>
    <col min="4102" max="4102" width="10" style="43" customWidth="1"/>
    <col min="4103" max="4103" width="24.3984375" style="43" customWidth="1"/>
    <col min="4104" max="4104" width="6" style="43" bestFit="1" customWidth="1"/>
    <col min="4105" max="4105" width="9.3984375" style="43" bestFit="1" customWidth="1"/>
    <col min="4106" max="4106" width="1.69921875" style="43" customWidth="1"/>
    <col min="4107" max="4107" width="8.09765625" style="43" bestFit="1" customWidth="1"/>
    <col min="4108" max="4109" width="5.296875" style="43" customWidth="1"/>
    <col min="4110" max="4110" width="12.59765625" style="43" customWidth="1"/>
    <col min="4111" max="4111" width="3.3984375" style="43" customWidth="1"/>
    <col min="4112" max="4355" width="9" style="43"/>
    <col min="4356" max="4356" width="2.296875" style="43" customWidth="1"/>
    <col min="4357" max="4357" width="4.59765625" style="43" bestFit="1" customWidth="1"/>
    <col min="4358" max="4358" width="10" style="43" customWidth="1"/>
    <col min="4359" max="4359" width="24.3984375" style="43" customWidth="1"/>
    <col min="4360" max="4360" width="6" style="43" bestFit="1" customWidth="1"/>
    <col min="4361" max="4361" width="9.3984375" style="43" bestFit="1" customWidth="1"/>
    <col min="4362" max="4362" width="1.69921875" style="43" customWidth="1"/>
    <col min="4363" max="4363" width="8.09765625" style="43" bestFit="1" customWidth="1"/>
    <col min="4364" max="4365" width="5.296875" style="43" customWidth="1"/>
    <col min="4366" max="4366" width="12.59765625" style="43" customWidth="1"/>
    <col min="4367" max="4367" width="3.3984375" style="43" customWidth="1"/>
    <col min="4368" max="4611" width="9" style="43"/>
    <col min="4612" max="4612" width="2.296875" style="43" customWidth="1"/>
    <col min="4613" max="4613" width="4.59765625" style="43" bestFit="1" customWidth="1"/>
    <col min="4614" max="4614" width="10" style="43" customWidth="1"/>
    <col min="4615" max="4615" width="24.3984375" style="43" customWidth="1"/>
    <col min="4616" max="4616" width="6" style="43" bestFit="1" customWidth="1"/>
    <col min="4617" max="4617" width="9.3984375" style="43" bestFit="1" customWidth="1"/>
    <col min="4618" max="4618" width="1.69921875" style="43" customWidth="1"/>
    <col min="4619" max="4619" width="8.09765625" style="43" bestFit="1" customWidth="1"/>
    <col min="4620" max="4621" width="5.296875" style="43" customWidth="1"/>
    <col min="4622" max="4622" width="12.59765625" style="43" customWidth="1"/>
    <col min="4623" max="4623" width="3.3984375" style="43" customWidth="1"/>
    <col min="4624" max="4867" width="9" style="43"/>
    <col min="4868" max="4868" width="2.296875" style="43" customWidth="1"/>
    <col min="4869" max="4869" width="4.59765625" style="43" bestFit="1" customWidth="1"/>
    <col min="4870" max="4870" width="10" style="43" customWidth="1"/>
    <col min="4871" max="4871" width="24.3984375" style="43" customWidth="1"/>
    <col min="4872" max="4872" width="6" style="43" bestFit="1" customWidth="1"/>
    <col min="4873" max="4873" width="9.3984375" style="43" bestFit="1" customWidth="1"/>
    <col min="4874" max="4874" width="1.69921875" style="43" customWidth="1"/>
    <col min="4875" max="4875" width="8.09765625" style="43" bestFit="1" customWidth="1"/>
    <col min="4876" max="4877" width="5.296875" style="43" customWidth="1"/>
    <col min="4878" max="4878" width="12.59765625" style="43" customWidth="1"/>
    <col min="4879" max="4879" width="3.3984375" style="43" customWidth="1"/>
    <col min="4880" max="5123" width="9" style="43"/>
    <col min="5124" max="5124" width="2.296875" style="43" customWidth="1"/>
    <col min="5125" max="5125" width="4.59765625" style="43" bestFit="1" customWidth="1"/>
    <col min="5126" max="5126" width="10" style="43" customWidth="1"/>
    <col min="5127" max="5127" width="24.3984375" style="43" customWidth="1"/>
    <col min="5128" max="5128" width="6" style="43" bestFit="1" customWidth="1"/>
    <col min="5129" max="5129" width="9.3984375" style="43" bestFit="1" customWidth="1"/>
    <col min="5130" max="5130" width="1.69921875" style="43" customWidth="1"/>
    <col min="5131" max="5131" width="8.09765625" style="43" bestFit="1" customWidth="1"/>
    <col min="5132" max="5133" width="5.296875" style="43" customWidth="1"/>
    <col min="5134" max="5134" width="12.59765625" style="43" customWidth="1"/>
    <col min="5135" max="5135" width="3.3984375" style="43" customWidth="1"/>
    <col min="5136" max="5379" width="9" style="43"/>
    <col min="5380" max="5380" width="2.296875" style="43" customWidth="1"/>
    <col min="5381" max="5381" width="4.59765625" style="43" bestFit="1" customWidth="1"/>
    <col min="5382" max="5382" width="10" style="43" customWidth="1"/>
    <col min="5383" max="5383" width="24.3984375" style="43" customWidth="1"/>
    <col min="5384" max="5384" width="6" style="43" bestFit="1" customWidth="1"/>
    <col min="5385" max="5385" width="9.3984375" style="43" bestFit="1" customWidth="1"/>
    <col min="5386" max="5386" width="1.69921875" style="43" customWidth="1"/>
    <col min="5387" max="5387" width="8.09765625" style="43" bestFit="1" customWidth="1"/>
    <col min="5388" max="5389" width="5.296875" style="43" customWidth="1"/>
    <col min="5390" max="5390" width="12.59765625" style="43" customWidth="1"/>
    <col min="5391" max="5391" width="3.3984375" style="43" customWidth="1"/>
    <col min="5392" max="5635" width="9" style="43"/>
    <col min="5636" max="5636" width="2.296875" style="43" customWidth="1"/>
    <col min="5637" max="5637" width="4.59765625" style="43" bestFit="1" customWidth="1"/>
    <col min="5638" max="5638" width="10" style="43" customWidth="1"/>
    <col min="5639" max="5639" width="24.3984375" style="43" customWidth="1"/>
    <col min="5640" max="5640" width="6" style="43" bestFit="1" customWidth="1"/>
    <col min="5641" max="5641" width="9.3984375" style="43" bestFit="1" customWidth="1"/>
    <col min="5642" max="5642" width="1.69921875" style="43" customWidth="1"/>
    <col min="5643" max="5643" width="8.09765625" style="43" bestFit="1" customWidth="1"/>
    <col min="5644" max="5645" width="5.296875" style="43" customWidth="1"/>
    <col min="5646" max="5646" width="12.59765625" style="43" customWidth="1"/>
    <col min="5647" max="5647" width="3.3984375" style="43" customWidth="1"/>
    <col min="5648" max="5891" width="9" style="43"/>
    <col min="5892" max="5892" width="2.296875" style="43" customWidth="1"/>
    <col min="5893" max="5893" width="4.59765625" style="43" bestFit="1" customWidth="1"/>
    <col min="5894" max="5894" width="10" style="43" customWidth="1"/>
    <col min="5895" max="5895" width="24.3984375" style="43" customWidth="1"/>
    <col min="5896" max="5896" width="6" style="43" bestFit="1" customWidth="1"/>
    <col min="5897" max="5897" width="9.3984375" style="43" bestFit="1" customWidth="1"/>
    <col min="5898" max="5898" width="1.69921875" style="43" customWidth="1"/>
    <col min="5899" max="5899" width="8.09765625" style="43" bestFit="1" customWidth="1"/>
    <col min="5900" max="5901" width="5.296875" style="43" customWidth="1"/>
    <col min="5902" max="5902" width="12.59765625" style="43" customWidth="1"/>
    <col min="5903" max="5903" width="3.3984375" style="43" customWidth="1"/>
    <col min="5904" max="6147" width="9" style="43"/>
    <col min="6148" max="6148" width="2.296875" style="43" customWidth="1"/>
    <col min="6149" max="6149" width="4.59765625" style="43" bestFit="1" customWidth="1"/>
    <col min="6150" max="6150" width="10" style="43" customWidth="1"/>
    <col min="6151" max="6151" width="24.3984375" style="43" customWidth="1"/>
    <col min="6152" max="6152" width="6" style="43" bestFit="1" customWidth="1"/>
    <col min="6153" max="6153" width="9.3984375" style="43" bestFit="1" customWidth="1"/>
    <col min="6154" max="6154" width="1.69921875" style="43" customWidth="1"/>
    <col min="6155" max="6155" width="8.09765625" style="43" bestFit="1" customWidth="1"/>
    <col min="6156" max="6157" width="5.296875" style="43" customWidth="1"/>
    <col min="6158" max="6158" width="12.59765625" style="43" customWidth="1"/>
    <col min="6159" max="6159" width="3.3984375" style="43" customWidth="1"/>
    <col min="6160" max="6403" width="9" style="43"/>
    <col min="6404" max="6404" width="2.296875" style="43" customWidth="1"/>
    <col min="6405" max="6405" width="4.59765625" style="43" bestFit="1" customWidth="1"/>
    <col min="6406" max="6406" width="10" style="43" customWidth="1"/>
    <col min="6407" max="6407" width="24.3984375" style="43" customWidth="1"/>
    <col min="6408" max="6408" width="6" style="43" bestFit="1" customWidth="1"/>
    <col min="6409" max="6409" width="9.3984375" style="43" bestFit="1" customWidth="1"/>
    <col min="6410" max="6410" width="1.69921875" style="43" customWidth="1"/>
    <col min="6411" max="6411" width="8.09765625" style="43" bestFit="1" customWidth="1"/>
    <col min="6412" max="6413" width="5.296875" style="43" customWidth="1"/>
    <col min="6414" max="6414" width="12.59765625" style="43" customWidth="1"/>
    <col min="6415" max="6415" width="3.3984375" style="43" customWidth="1"/>
    <col min="6416" max="6659" width="9" style="43"/>
    <col min="6660" max="6660" width="2.296875" style="43" customWidth="1"/>
    <col min="6661" max="6661" width="4.59765625" style="43" bestFit="1" customWidth="1"/>
    <col min="6662" max="6662" width="10" style="43" customWidth="1"/>
    <col min="6663" max="6663" width="24.3984375" style="43" customWidth="1"/>
    <col min="6664" max="6664" width="6" style="43" bestFit="1" customWidth="1"/>
    <col min="6665" max="6665" width="9.3984375" style="43" bestFit="1" customWidth="1"/>
    <col min="6666" max="6666" width="1.69921875" style="43" customWidth="1"/>
    <col min="6667" max="6667" width="8.09765625" style="43" bestFit="1" customWidth="1"/>
    <col min="6668" max="6669" width="5.296875" style="43" customWidth="1"/>
    <col min="6670" max="6670" width="12.59765625" style="43" customWidth="1"/>
    <col min="6671" max="6671" width="3.3984375" style="43" customWidth="1"/>
    <col min="6672" max="6915" width="9" style="43"/>
    <col min="6916" max="6916" width="2.296875" style="43" customWidth="1"/>
    <col min="6917" max="6917" width="4.59765625" style="43" bestFit="1" customWidth="1"/>
    <col min="6918" max="6918" width="10" style="43" customWidth="1"/>
    <col min="6919" max="6919" width="24.3984375" style="43" customWidth="1"/>
    <col min="6920" max="6920" width="6" style="43" bestFit="1" customWidth="1"/>
    <col min="6921" max="6921" width="9.3984375" style="43" bestFit="1" customWidth="1"/>
    <col min="6922" max="6922" width="1.69921875" style="43" customWidth="1"/>
    <col min="6923" max="6923" width="8.09765625" style="43" bestFit="1" customWidth="1"/>
    <col min="6924" max="6925" width="5.296875" style="43" customWidth="1"/>
    <col min="6926" max="6926" width="12.59765625" style="43" customWidth="1"/>
    <col min="6927" max="6927" width="3.3984375" style="43" customWidth="1"/>
    <col min="6928" max="7171" width="9" style="43"/>
    <col min="7172" max="7172" width="2.296875" style="43" customWidth="1"/>
    <col min="7173" max="7173" width="4.59765625" style="43" bestFit="1" customWidth="1"/>
    <col min="7174" max="7174" width="10" style="43" customWidth="1"/>
    <col min="7175" max="7175" width="24.3984375" style="43" customWidth="1"/>
    <col min="7176" max="7176" width="6" style="43" bestFit="1" customWidth="1"/>
    <col min="7177" max="7177" width="9.3984375" style="43" bestFit="1" customWidth="1"/>
    <col min="7178" max="7178" width="1.69921875" style="43" customWidth="1"/>
    <col min="7179" max="7179" width="8.09765625" style="43" bestFit="1" customWidth="1"/>
    <col min="7180" max="7181" width="5.296875" style="43" customWidth="1"/>
    <col min="7182" max="7182" width="12.59765625" style="43" customWidth="1"/>
    <col min="7183" max="7183" width="3.3984375" style="43" customWidth="1"/>
    <col min="7184" max="7427" width="9" style="43"/>
    <col min="7428" max="7428" width="2.296875" style="43" customWidth="1"/>
    <col min="7429" max="7429" width="4.59765625" style="43" bestFit="1" customWidth="1"/>
    <col min="7430" max="7430" width="10" style="43" customWidth="1"/>
    <col min="7431" max="7431" width="24.3984375" style="43" customWidth="1"/>
    <col min="7432" max="7432" width="6" style="43" bestFit="1" customWidth="1"/>
    <col min="7433" max="7433" width="9.3984375" style="43" bestFit="1" customWidth="1"/>
    <col min="7434" max="7434" width="1.69921875" style="43" customWidth="1"/>
    <col min="7435" max="7435" width="8.09765625" style="43" bestFit="1" customWidth="1"/>
    <col min="7436" max="7437" width="5.296875" style="43" customWidth="1"/>
    <col min="7438" max="7438" width="12.59765625" style="43" customWidth="1"/>
    <col min="7439" max="7439" width="3.3984375" style="43" customWidth="1"/>
    <col min="7440" max="7683" width="9" style="43"/>
    <col min="7684" max="7684" width="2.296875" style="43" customWidth="1"/>
    <col min="7685" max="7685" width="4.59765625" style="43" bestFit="1" customWidth="1"/>
    <col min="7686" max="7686" width="10" style="43" customWidth="1"/>
    <col min="7687" max="7687" width="24.3984375" style="43" customWidth="1"/>
    <col min="7688" max="7688" width="6" style="43" bestFit="1" customWidth="1"/>
    <col min="7689" max="7689" width="9.3984375" style="43" bestFit="1" customWidth="1"/>
    <col min="7690" max="7690" width="1.69921875" style="43" customWidth="1"/>
    <col min="7691" max="7691" width="8.09765625" style="43" bestFit="1" customWidth="1"/>
    <col min="7692" max="7693" width="5.296875" style="43" customWidth="1"/>
    <col min="7694" max="7694" width="12.59765625" style="43" customWidth="1"/>
    <col min="7695" max="7695" width="3.3984375" style="43" customWidth="1"/>
    <col min="7696" max="7939" width="9" style="43"/>
    <col min="7940" max="7940" width="2.296875" style="43" customWidth="1"/>
    <col min="7941" max="7941" width="4.59765625" style="43" bestFit="1" customWidth="1"/>
    <col min="7942" max="7942" width="10" style="43" customWidth="1"/>
    <col min="7943" max="7943" width="24.3984375" style="43" customWidth="1"/>
    <col min="7944" max="7944" width="6" style="43" bestFit="1" customWidth="1"/>
    <col min="7945" max="7945" width="9.3984375" style="43" bestFit="1" customWidth="1"/>
    <col min="7946" max="7946" width="1.69921875" style="43" customWidth="1"/>
    <col min="7947" max="7947" width="8.09765625" style="43" bestFit="1" customWidth="1"/>
    <col min="7948" max="7949" width="5.296875" style="43" customWidth="1"/>
    <col min="7950" max="7950" width="12.59765625" style="43" customWidth="1"/>
    <col min="7951" max="7951" width="3.3984375" style="43" customWidth="1"/>
    <col min="7952" max="8195" width="9" style="43"/>
    <col min="8196" max="8196" width="2.296875" style="43" customWidth="1"/>
    <col min="8197" max="8197" width="4.59765625" style="43" bestFit="1" customWidth="1"/>
    <col min="8198" max="8198" width="10" style="43" customWidth="1"/>
    <col min="8199" max="8199" width="24.3984375" style="43" customWidth="1"/>
    <col min="8200" max="8200" width="6" style="43" bestFit="1" customWidth="1"/>
    <col min="8201" max="8201" width="9.3984375" style="43" bestFit="1" customWidth="1"/>
    <col min="8202" max="8202" width="1.69921875" style="43" customWidth="1"/>
    <col min="8203" max="8203" width="8.09765625" style="43" bestFit="1" customWidth="1"/>
    <col min="8204" max="8205" width="5.296875" style="43" customWidth="1"/>
    <col min="8206" max="8206" width="12.59765625" style="43" customWidth="1"/>
    <col min="8207" max="8207" width="3.3984375" style="43" customWidth="1"/>
    <col min="8208" max="8451" width="9" style="43"/>
    <col min="8452" max="8452" width="2.296875" style="43" customWidth="1"/>
    <col min="8453" max="8453" width="4.59765625" style="43" bestFit="1" customWidth="1"/>
    <col min="8454" max="8454" width="10" style="43" customWidth="1"/>
    <col min="8455" max="8455" width="24.3984375" style="43" customWidth="1"/>
    <col min="8456" max="8456" width="6" style="43" bestFit="1" customWidth="1"/>
    <col min="8457" max="8457" width="9.3984375" style="43" bestFit="1" customWidth="1"/>
    <col min="8458" max="8458" width="1.69921875" style="43" customWidth="1"/>
    <col min="8459" max="8459" width="8.09765625" style="43" bestFit="1" customWidth="1"/>
    <col min="8460" max="8461" width="5.296875" style="43" customWidth="1"/>
    <col min="8462" max="8462" width="12.59765625" style="43" customWidth="1"/>
    <col min="8463" max="8463" width="3.3984375" style="43" customWidth="1"/>
    <col min="8464" max="8707" width="9" style="43"/>
    <col min="8708" max="8708" width="2.296875" style="43" customWidth="1"/>
    <col min="8709" max="8709" width="4.59765625" style="43" bestFit="1" customWidth="1"/>
    <col min="8710" max="8710" width="10" style="43" customWidth="1"/>
    <col min="8711" max="8711" width="24.3984375" style="43" customWidth="1"/>
    <col min="8712" max="8712" width="6" style="43" bestFit="1" customWidth="1"/>
    <col min="8713" max="8713" width="9.3984375" style="43" bestFit="1" customWidth="1"/>
    <col min="8714" max="8714" width="1.69921875" style="43" customWidth="1"/>
    <col min="8715" max="8715" width="8.09765625" style="43" bestFit="1" customWidth="1"/>
    <col min="8716" max="8717" width="5.296875" style="43" customWidth="1"/>
    <col min="8718" max="8718" width="12.59765625" style="43" customWidth="1"/>
    <col min="8719" max="8719" width="3.3984375" style="43" customWidth="1"/>
    <col min="8720" max="8963" width="9" style="43"/>
    <col min="8964" max="8964" width="2.296875" style="43" customWidth="1"/>
    <col min="8965" max="8965" width="4.59765625" style="43" bestFit="1" customWidth="1"/>
    <col min="8966" max="8966" width="10" style="43" customWidth="1"/>
    <col min="8967" max="8967" width="24.3984375" style="43" customWidth="1"/>
    <col min="8968" max="8968" width="6" style="43" bestFit="1" customWidth="1"/>
    <col min="8969" max="8969" width="9.3984375" style="43" bestFit="1" customWidth="1"/>
    <col min="8970" max="8970" width="1.69921875" style="43" customWidth="1"/>
    <col min="8971" max="8971" width="8.09765625" style="43" bestFit="1" customWidth="1"/>
    <col min="8972" max="8973" width="5.296875" style="43" customWidth="1"/>
    <col min="8974" max="8974" width="12.59765625" style="43" customWidth="1"/>
    <col min="8975" max="8975" width="3.3984375" style="43" customWidth="1"/>
    <col min="8976" max="9219" width="9" style="43"/>
    <col min="9220" max="9220" width="2.296875" style="43" customWidth="1"/>
    <col min="9221" max="9221" width="4.59765625" style="43" bestFit="1" customWidth="1"/>
    <col min="9222" max="9222" width="10" style="43" customWidth="1"/>
    <col min="9223" max="9223" width="24.3984375" style="43" customWidth="1"/>
    <col min="9224" max="9224" width="6" style="43" bestFit="1" customWidth="1"/>
    <col min="9225" max="9225" width="9.3984375" style="43" bestFit="1" customWidth="1"/>
    <col min="9226" max="9226" width="1.69921875" style="43" customWidth="1"/>
    <col min="9227" max="9227" width="8.09765625" style="43" bestFit="1" customWidth="1"/>
    <col min="9228" max="9229" width="5.296875" style="43" customWidth="1"/>
    <col min="9230" max="9230" width="12.59765625" style="43" customWidth="1"/>
    <col min="9231" max="9231" width="3.3984375" style="43" customWidth="1"/>
    <col min="9232" max="9475" width="9" style="43"/>
    <col min="9476" max="9476" width="2.296875" style="43" customWidth="1"/>
    <col min="9477" max="9477" width="4.59765625" style="43" bestFit="1" customWidth="1"/>
    <col min="9478" max="9478" width="10" style="43" customWidth="1"/>
    <col min="9479" max="9479" width="24.3984375" style="43" customWidth="1"/>
    <col min="9480" max="9480" width="6" style="43" bestFit="1" customWidth="1"/>
    <col min="9481" max="9481" width="9.3984375" style="43" bestFit="1" customWidth="1"/>
    <col min="9482" max="9482" width="1.69921875" style="43" customWidth="1"/>
    <col min="9483" max="9483" width="8.09765625" style="43" bestFit="1" customWidth="1"/>
    <col min="9484" max="9485" width="5.296875" style="43" customWidth="1"/>
    <col min="9486" max="9486" width="12.59765625" style="43" customWidth="1"/>
    <col min="9487" max="9487" width="3.3984375" style="43" customWidth="1"/>
    <col min="9488" max="9731" width="9" style="43"/>
    <col min="9732" max="9732" width="2.296875" style="43" customWidth="1"/>
    <col min="9733" max="9733" width="4.59765625" style="43" bestFit="1" customWidth="1"/>
    <col min="9734" max="9734" width="10" style="43" customWidth="1"/>
    <col min="9735" max="9735" width="24.3984375" style="43" customWidth="1"/>
    <col min="9736" max="9736" width="6" style="43" bestFit="1" customWidth="1"/>
    <col min="9737" max="9737" width="9.3984375" style="43" bestFit="1" customWidth="1"/>
    <col min="9738" max="9738" width="1.69921875" style="43" customWidth="1"/>
    <col min="9739" max="9739" width="8.09765625" style="43" bestFit="1" customWidth="1"/>
    <col min="9740" max="9741" width="5.296875" style="43" customWidth="1"/>
    <col min="9742" max="9742" width="12.59765625" style="43" customWidth="1"/>
    <col min="9743" max="9743" width="3.3984375" style="43" customWidth="1"/>
    <col min="9744" max="9987" width="9" style="43"/>
    <col min="9988" max="9988" width="2.296875" style="43" customWidth="1"/>
    <col min="9989" max="9989" width="4.59765625" style="43" bestFit="1" customWidth="1"/>
    <col min="9990" max="9990" width="10" style="43" customWidth="1"/>
    <col min="9991" max="9991" width="24.3984375" style="43" customWidth="1"/>
    <col min="9992" max="9992" width="6" style="43" bestFit="1" customWidth="1"/>
    <col min="9993" max="9993" width="9.3984375" style="43" bestFit="1" customWidth="1"/>
    <col min="9994" max="9994" width="1.69921875" style="43" customWidth="1"/>
    <col min="9995" max="9995" width="8.09765625" style="43" bestFit="1" customWidth="1"/>
    <col min="9996" max="9997" width="5.296875" style="43" customWidth="1"/>
    <col min="9998" max="9998" width="12.59765625" style="43" customWidth="1"/>
    <col min="9999" max="9999" width="3.3984375" style="43" customWidth="1"/>
    <col min="10000" max="10243" width="9" style="43"/>
    <col min="10244" max="10244" width="2.296875" style="43" customWidth="1"/>
    <col min="10245" max="10245" width="4.59765625" style="43" bestFit="1" customWidth="1"/>
    <col min="10246" max="10246" width="10" style="43" customWidth="1"/>
    <col min="10247" max="10247" width="24.3984375" style="43" customWidth="1"/>
    <col min="10248" max="10248" width="6" style="43" bestFit="1" customWidth="1"/>
    <col min="10249" max="10249" width="9.3984375" style="43" bestFit="1" customWidth="1"/>
    <col min="10250" max="10250" width="1.69921875" style="43" customWidth="1"/>
    <col min="10251" max="10251" width="8.09765625" style="43" bestFit="1" customWidth="1"/>
    <col min="10252" max="10253" width="5.296875" style="43" customWidth="1"/>
    <col min="10254" max="10254" width="12.59765625" style="43" customWidth="1"/>
    <col min="10255" max="10255" width="3.3984375" style="43" customWidth="1"/>
    <col min="10256" max="10499" width="9" style="43"/>
    <col min="10500" max="10500" width="2.296875" style="43" customWidth="1"/>
    <col min="10501" max="10501" width="4.59765625" style="43" bestFit="1" customWidth="1"/>
    <col min="10502" max="10502" width="10" style="43" customWidth="1"/>
    <col min="10503" max="10503" width="24.3984375" style="43" customWidth="1"/>
    <col min="10504" max="10504" width="6" style="43" bestFit="1" customWidth="1"/>
    <col min="10505" max="10505" width="9.3984375" style="43" bestFit="1" customWidth="1"/>
    <col min="10506" max="10506" width="1.69921875" style="43" customWidth="1"/>
    <col min="10507" max="10507" width="8.09765625" style="43" bestFit="1" customWidth="1"/>
    <col min="10508" max="10509" width="5.296875" style="43" customWidth="1"/>
    <col min="10510" max="10510" width="12.59765625" style="43" customWidth="1"/>
    <col min="10511" max="10511" width="3.3984375" style="43" customWidth="1"/>
    <col min="10512" max="10755" width="9" style="43"/>
    <col min="10756" max="10756" width="2.296875" style="43" customWidth="1"/>
    <col min="10757" max="10757" width="4.59765625" style="43" bestFit="1" customWidth="1"/>
    <col min="10758" max="10758" width="10" style="43" customWidth="1"/>
    <col min="10759" max="10759" width="24.3984375" style="43" customWidth="1"/>
    <col min="10760" max="10760" width="6" style="43" bestFit="1" customWidth="1"/>
    <col min="10761" max="10761" width="9.3984375" style="43" bestFit="1" customWidth="1"/>
    <col min="10762" max="10762" width="1.69921875" style="43" customWidth="1"/>
    <col min="10763" max="10763" width="8.09765625" style="43" bestFit="1" customWidth="1"/>
    <col min="10764" max="10765" width="5.296875" style="43" customWidth="1"/>
    <col min="10766" max="10766" width="12.59765625" style="43" customWidth="1"/>
    <col min="10767" max="10767" width="3.3984375" style="43" customWidth="1"/>
    <col min="10768" max="11011" width="9" style="43"/>
    <col min="11012" max="11012" width="2.296875" style="43" customWidth="1"/>
    <col min="11013" max="11013" width="4.59765625" style="43" bestFit="1" customWidth="1"/>
    <col min="11014" max="11014" width="10" style="43" customWidth="1"/>
    <col min="11015" max="11015" width="24.3984375" style="43" customWidth="1"/>
    <col min="11016" max="11016" width="6" style="43" bestFit="1" customWidth="1"/>
    <col min="11017" max="11017" width="9.3984375" style="43" bestFit="1" customWidth="1"/>
    <col min="11018" max="11018" width="1.69921875" style="43" customWidth="1"/>
    <col min="11019" max="11019" width="8.09765625" style="43" bestFit="1" customWidth="1"/>
    <col min="11020" max="11021" width="5.296875" style="43" customWidth="1"/>
    <col min="11022" max="11022" width="12.59765625" style="43" customWidth="1"/>
    <col min="11023" max="11023" width="3.3984375" style="43" customWidth="1"/>
    <col min="11024" max="11267" width="9" style="43"/>
    <col min="11268" max="11268" width="2.296875" style="43" customWidth="1"/>
    <col min="11269" max="11269" width="4.59765625" style="43" bestFit="1" customWidth="1"/>
    <col min="11270" max="11270" width="10" style="43" customWidth="1"/>
    <col min="11271" max="11271" width="24.3984375" style="43" customWidth="1"/>
    <col min="11272" max="11272" width="6" style="43" bestFit="1" customWidth="1"/>
    <col min="11273" max="11273" width="9.3984375" style="43" bestFit="1" customWidth="1"/>
    <col min="11274" max="11274" width="1.69921875" style="43" customWidth="1"/>
    <col min="11275" max="11275" width="8.09765625" style="43" bestFit="1" customWidth="1"/>
    <col min="11276" max="11277" width="5.296875" style="43" customWidth="1"/>
    <col min="11278" max="11278" width="12.59765625" style="43" customWidth="1"/>
    <col min="11279" max="11279" width="3.3984375" style="43" customWidth="1"/>
    <col min="11280" max="11523" width="9" style="43"/>
    <col min="11524" max="11524" width="2.296875" style="43" customWidth="1"/>
    <col min="11525" max="11525" width="4.59765625" style="43" bestFit="1" customWidth="1"/>
    <col min="11526" max="11526" width="10" style="43" customWidth="1"/>
    <col min="11527" max="11527" width="24.3984375" style="43" customWidth="1"/>
    <col min="11528" max="11528" width="6" style="43" bestFit="1" customWidth="1"/>
    <col min="11529" max="11529" width="9.3984375" style="43" bestFit="1" customWidth="1"/>
    <col min="11530" max="11530" width="1.69921875" style="43" customWidth="1"/>
    <col min="11531" max="11531" width="8.09765625" style="43" bestFit="1" customWidth="1"/>
    <col min="11532" max="11533" width="5.296875" style="43" customWidth="1"/>
    <col min="11534" max="11534" width="12.59765625" style="43" customWidth="1"/>
    <col min="11535" max="11535" width="3.3984375" style="43" customWidth="1"/>
    <col min="11536" max="11779" width="9" style="43"/>
    <col min="11780" max="11780" width="2.296875" style="43" customWidth="1"/>
    <col min="11781" max="11781" width="4.59765625" style="43" bestFit="1" customWidth="1"/>
    <col min="11782" max="11782" width="10" style="43" customWidth="1"/>
    <col min="11783" max="11783" width="24.3984375" style="43" customWidth="1"/>
    <col min="11784" max="11784" width="6" style="43" bestFit="1" customWidth="1"/>
    <col min="11785" max="11785" width="9.3984375" style="43" bestFit="1" customWidth="1"/>
    <col min="11786" max="11786" width="1.69921875" style="43" customWidth="1"/>
    <col min="11787" max="11787" width="8.09765625" style="43" bestFit="1" customWidth="1"/>
    <col min="11788" max="11789" width="5.296875" style="43" customWidth="1"/>
    <col min="11790" max="11790" width="12.59765625" style="43" customWidth="1"/>
    <col min="11791" max="11791" width="3.3984375" style="43" customWidth="1"/>
    <col min="11792" max="12035" width="9" style="43"/>
    <col min="12036" max="12036" width="2.296875" style="43" customWidth="1"/>
    <col min="12037" max="12037" width="4.59765625" style="43" bestFit="1" customWidth="1"/>
    <col min="12038" max="12038" width="10" style="43" customWidth="1"/>
    <col min="12039" max="12039" width="24.3984375" style="43" customWidth="1"/>
    <col min="12040" max="12040" width="6" style="43" bestFit="1" customWidth="1"/>
    <col min="12041" max="12041" width="9.3984375" style="43" bestFit="1" customWidth="1"/>
    <col min="12042" max="12042" width="1.69921875" style="43" customWidth="1"/>
    <col min="12043" max="12043" width="8.09765625" style="43" bestFit="1" customWidth="1"/>
    <col min="12044" max="12045" width="5.296875" style="43" customWidth="1"/>
    <col min="12046" max="12046" width="12.59765625" style="43" customWidth="1"/>
    <col min="12047" max="12047" width="3.3984375" style="43" customWidth="1"/>
    <col min="12048" max="12291" width="9" style="43"/>
    <col min="12292" max="12292" width="2.296875" style="43" customWidth="1"/>
    <col min="12293" max="12293" width="4.59765625" style="43" bestFit="1" customWidth="1"/>
    <col min="12294" max="12294" width="10" style="43" customWidth="1"/>
    <col min="12295" max="12295" width="24.3984375" style="43" customWidth="1"/>
    <col min="12296" max="12296" width="6" style="43" bestFit="1" customWidth="1"/>
    <col min="12297" max="12297" width="9.3984375" style="43" bestFit="1" customWidth="1"/>
    <col min="12298" max="12298" width="1.69921875" style="43" customWidth="1"/>
    <col min="12299" max="12299" width="8.09765625" style="43" bestFit="1" customWidth="1"/>
    <col min="12300" max="12301" width="5.296875" style="43" customWidth="1"/>
    <col min="12302" max="12302" width="12.59765625" style="43" customWidth="1"/>
    <col min="12303" max="12303" width="3.3984375" style="43" customWidth="1"/>
    <col min="12304" max="12547" width="9" style="43"/>
    <col min="12548" max="12548" width="2.296875" style="43" customWidth="1"/>
    <col min="12549" max="12549" width="4.59765625" style="43" bestFit="1" customWidth="1"/>
    <col min="12550" max="12550" width="10" style="43" customWidth="1"/>
    <col min="12551" max="12551" width="24.3984375" style="43" customWidth="1"/>
    <col min="12552" max="12552" width="6" style="43" bestFit="1" customWidth="1"/>
    <col min="12553" max="12553" width="9.3984375" style="43" bestFit="1" customWidth="1"/>
    <col min="12554" max="12554" width="1.69921875" style="43" customWidth="1"/>
    <col min="12555" max="12555" width="8.09765625" style="43" bestFit="1" customWidth="1"/>
    <col min="12556" max="12557" width="5.296875" style="43" customWidth="1"/>
    <col min="12558" max="12558" width="12.59765625" style="43" customWidth="1"/>
    <col min="12559" max="12559" width="3.3984375" style="43" customWidth="1"/>
    <col min="12560" max="12803" width="9" style="43"/>
    <col min="12804" max="12804" width="2.296875" style="43" customWidth="1"/>
    <col min="12805" max="12805" width="4.59765625" style="43" bestFit="1" customWidth="1"/>
    <col min="12806" max="12806" width="10" style="43" customWidth="1"/>
    <col min="12807" max="12807" width="24.3984375" style="43" customWidth="1"/>
    <col min="12808" max="12808" width="6" style="43" bestFit="1" customWidth="1"/>
    <col min="12809" max="12809" width="9.3984375" style="43" bestFit="1" customWidth="1"/>
    <col min="12810" max="12810" width="1.69921875" style="43" customWidth="1"/>
    <col min="12811" max="12811" width="8.09765625" style="43" bestFit="1" customWidth="1"/>
    <col min="12812" max="12813" width="5.296875" style="43" customWidth="1"/>
    <col min="12814" max="12814" width="12.59765625" style="43" customWidth="1"/>
    <col min="12815" max="12815" width="3.3984375" style="43" customWidth="1"/>
    <col min="12816" max="13059" width="9" style="43"/>
    <col min="13060" max="13060" width="2.296875" style="43" customWidth="1"/>
    <col min="13061" max="13061" width="4.59765625" style="43" bestFit="1" customWidth="1"/>
    <col min="13062" max="13062" width="10" style="43" customWidth="1"/>
    <col min="13063" max="13063" width="24.3984375" style="43" customWidth="1"/>
    <col min="13064" max="13064" width="6" style="43" bestFit="1" customWidth="1"/>
    <col min="13065" max="13065" width="9.3984375" style="43" bestFit="1" customWidth="1"/>
    <col min="13066" max="13066" width="1.69921875" style="43" customWidth="1"/>
    <col min="13067" max="13067" width="8.09765625" style="43" bestFit="1" customWidth="1"/>
    <col min="13068" max="13069" width="5.296875" style="43" customWidth="1"/>
    <col min="13070" max="13070" width="12.59765625" style="43" customWidth="1"/>
    <col min="13071" max="13071" width="3.3984375" style="43" customWidth="1"/>
    <col min="13072" max="13315" width="9" style="43"/>
    <col min="13316" max="13316" width="2.296875" style="43" customWidth="1"/>
    <col min="13317" max="13317" width="4.59765625" style="43" bestFit="1" customWidth="1"/>
    <col min="13318" max="13318" width="10" style="43" customWidth="1"/>
    <col min="13319" max="13319" width="24.3984375" style="43" customWidth="1"/>
    <col min="13320" max="13320" width="6" style="43" bestFit="1" customWidth="1"/>
    <col min="13321" max="13321" width="9.3984375" style="43" bestFit="1" customWidth="1"/>
    <col min="13322" max="13322" width="1.69921875" style="43" customWidth="1"/>
    <col min="13323" max="13323" width="8.09765625" style="43" bestFit="1" customWidth="1"/>
    <col min="13324" max="13325" width="5.296875" style="43" customWidth="1"/>
    <col min="13326" max="13326" width="12.59765625" style="43" customWidth="1"/>
    <col min="13327" max="13327" width="3.3984375" style="43" customWidth="1"/>
    <col min="13328" max="13571" width="9" style="43"/>
    <col min="13572" max="13572" width="2.296875" style="43" customWidth="1"/>
    <col min="13573" max="13573" width="4.59765625" style="43" bestFit="1" customWidth="1"/>
    <col min="13574" max="13574" width="10" style="43" customWidth="1"/>
    <col min="13575" max="13575" width="24.3984375" style="43" customWidth="1"/>
    <col min="13576" max="13576" width="6" style="43" bestFit="1" customWidth="1"/>
    <col min="13577" max="13577" width="9.3984375" style="43" bestFit="1" customWidth="1"/>
    <col min="13578" max="13578" width="1.69921875" style="43" customWidth="1"/>
    <col min="13579" max="13579" width="8.09765625" style="43" bestFit="1" customWidth="1"/>
    <col min="13580" max="13581" width="5.296875" style="43" customWidth="1"/>
    <col min="13582" max="13582" width="12.59765625" style="43" customWidth="1"/>
    <col min="13583" max="13583" width="3.3984375" style="43" customWidth="1"/>
    <col min="13584" max="13827" width="9" style="43"/>
    <col min="13828" max="13828" width="2.296875" style="43" customWidth="1"/>
    <col min="13829" max="13829" width="4.59765625" style="43" bestFit="1" customWidth="1"/>
    <col min="13830" max="13830" width="10" style="43" customWidth="1"/>
    <col min="13831" max="13831" width="24.3984375" style="43" customWidth="1"/>
    <col min="13832" max="13832" width="6" style="43" bestFit="1" customWidth="1"/>
    <col min="13833" max="13833" width="9.3984375" style="43" bestFit="1" customWidth="1"/>
    <col min="13834" max="13834" width="1.69921875" style="43" customWidth="1"/>
    <col min="13835" max="13835" width="8.09765625" style="43" bestFit="1" customWidth="1"/>
    <col min="13836" max="13837" width="5.296875" style="43" customWidth="1"/>
    <col min="13838" max="13838" width="12.59765625" style="43" customWidth="1"/>
    <col min="13839" max="13839" width="3.3984375" style="43" customWidth="1"/>
    <col min="13840" max="14083" width="9" style="43"/>
    <col min="14084" max="14084" width="2.296875" style="43" customWidth="1"/>
    <col min="14085" max="14085" width="4.59765625" style="43" bestFit="1" customWidth="1"/>
    <col min="14086" max="14086" width="10" style="43" customWidth="1"/>
    <col min="14087" max="14087" width="24.3984375" style="43" customWidth="1"/>
    <col min="14088" max="14088" width="6" style="43" bestFit="1" customWidth="1"/>
    <col min="14089" max="14089" width="9.3984375" style="43" bestFit="1" customWidth="1"/>
    <col min="14090" max="14090" width="1.69921875" style="43" customWidth="1"/>
    <col min="14091" max="14091" width="8.09765625" style="43" bestFit="1" customWidth="1"/>
    <col min="14092" max="14093" width="5.296875" style="43" customWidth="1"/>
    <col min="14094" max="14094" width="12.59765625" style="43" customWidth="1"/>
    <col min="14095" max="14095" width="3.3984375" style="43" customWidth="1"/>
    <col min="14096" max="14339" width="9" style="43"/>
    <col min="14340" max="14340" width="2.296875" style="43" customWidth="1"/>
    <col min="14341" max="14341" width="4.59765625" style="43" bestFit="1" customWidth="1"/>
    <col min="14342" max="14342" width="10" style="43" customWidth="1"/>
    <col min="14343" max="14343" width="24.3984375" style="43" customWidth="1"/>
    <col min="14344" max="14344" width="6" style="43" bestFit="1" customWidth="1"/>
    <col min="14345" max="14345" width="9.3984375" style="43" bestFit="1" customWidth="1"/>
    <col min="14346" max="14346" width="1.69921875" style="43" customWidth="1"/>
    <col min="14347" max="14347" width="8.09765625" style="43" bestFit="1" customWidth="1"/>
    <col min="14348" max="14349" width="5.296875" style="43" customWidth="1"/>
    <col min="14350" max="14350" width="12.59765625" style="43" customWidth="1"/>
    <col min="14351" max="14351" width="3.3984375" style="43" customWidth="1"/>
    <col min="14352" max="14595" width="9" style="43"/>
    <col min="14596" max="14596" width="2.296875" style="43" customWidth="1"/>
    <col min="14597" max="14597" width="4.59765625" style="43" bestFit="1" customWidth="1"/>
    <col min="14598" max="14598" width="10" style="43" customWidth="1"/>
    <col min="14599" max="14599" width="24.3984375" style="43" customWidth="1"/>
    <col min="14600" max="14600" width="6" style="43" bestFit="1" customWidth="1"/>
    <col min="14601" max="14601" width="9.3984375" style="43" bestFit="1" customWidth="1"/>
    <col min="14602" max="14602" width="1.69921875" style="43" customWidth="1"/>
    <col min="14603" max="14603" width="8.09765625" style="43" bestFit="1" customWidth="1"/>
    <col min="14604" max="14605" width="5.296875" style="43" customWidth="1"/>
    <col min="14606" max="14606" width="12.59765625" style="43" customWidth="1"/>
    <col min="14607" max="14607" width="3.3984375" style="43" customWidth="1"/>
    <col min="14608" max="14851" width="9" style="43"/>
    <col min="14852" max="14852" width="2.296875" style="43" customWidth="1"/>
    <col min="14853" max="14853" width="4.59765625" style="43" bestFit="1" customWidth="1"/>
    <col min="14854" max="14854" width="10" style="43" customWidth="1"/>
    <col min="14855" max="14855" width="24.3984375" style="43" customWidth="1"/>
    <col min="14856" max="14856" width="6" style="43" bestFit="1" customWidth="1"/>
    <col min="14857" max="14857" width="9.3984375" style="43" bestFit="1" customWidth="1"/>
    <col min="14858" max="14858" width="1.69921875" style="43" customWidth="1"/>
    <col min="14859" max="14859" width="8.09765625" style="43" bestFit="1" customWidth="1"/>
    <col min="14860" max="14861" width="5.296875" style="43" customWidth="1"/>
    <col min="14862" max="14862" width="12.59765625" style="43" customWidth="1"/>
    <col min="14863" max="14863" width="3.3984375" style="43" customWidth="1"/>
    <col min="14864" max="15107" width="9" style="43"/>
    <col min="15108" max="15108" width="2.296875" style="43" customWidth="1"/>
    <col min="15109" max="15109" width="4.59765625" style="43" bestFit="1" customWidth="1"/>
    <col min="15110" max="15110" width="10" style="43" customWidth="1"/>
    <col min="15111" max="15111" width="24.3984375" style="43" customWidth="1"/>
    <col min="15112" max="15112" width="6" style="43" bestFit="1" customWidth="1"/>
    <col min="15113" max="15113" width="9.3984375" style="43" bestFit="1" customWidth="1"/>
    <col min="15114" max="15114" width="1.69921875" style="43" customWidth="1"/>
    <col min="15115" max="15115" width="8.09765625" style="43" bestFit="1" customWidth="1"/>
    <col min="15116" max="15117" width="5.296875" style="43" customWidth="1"/>
    <col min="15118" max="15118" width="12.59765625" style="43" customWidth="1"/>
    <col min="15119" max="15119" width="3.3984375" style="43" customWidth="1"/>
    <col min="15120" max="15363" width="9" style="43"/>
    <col min="15364" max="15364" width="2.296875" style="43" customWidth="1"/>
    <col min="15365" max="15365" width="4.59765625" style="43" bestFit="1" customWidth="1"/>
    <col min="15366" max="15366" width="10" style="43" customWidth="1"/>
    <col min="15367" max="15367" width="24.3984375" style="43" customWidth="1"/>
    <col min="15368" max="15368" width="6" style="43" bestFit="1" customWidth="1"/>
    <col min="15369" max="15369" width="9.3984375" style="43" bestFit="1" customWidth="1"/>
    <col min="15370" max="15370" width="1.69921875" style="43" customWidth="1"/>
    <col min="15371" max="15371" width="8.09765625" style="43" bestFit="1" customWidth="1"/>
    <col min="15372" max="15373" width="5.296875" style="43" customWidth="1"/>
    <col min="15374" max="15374" width="12.59765625" style="43" customWidth="1"/>
    <col min="15375" max="15375" width="3.3984375" style="43" customWidth="1"/>
    <col min="15376" max="15619" width="9" style="43"/>
    <col min="15620" max="15620" width="2.296875" style="43" customWidth="1"/>
    <col min="15621" max="15621" width="4.59765625" style="43" bestFit="1" customWidth="1"/>
    <col min="15622" max="15622" width="10" style="43" customWidth="1"/>
    <col min="15623" max="15623" width="24.3984375" style="43" customWidth="1"/>
    <col min="15624" max="15624" width="6" style="43" bestFit="1" customWidth="1"/>
    <col min="15625" max="15625" width="9.3984375" style="43" bestFit="1" customWidth="1"/>
    <col min="15626" max="15626" width="1.69921875" style="43" customWidth="1"/>
    <col min="15627" max="15627" width="8.09765625" style="43" bestFit="1" customWidth="1"/>
    <col min="15628" max="15629" width="5.296875" style="43" customWidth="1"/>
    <col min="15630" max="15630" width="12.59765625" style="43" customWidth="1"/>
    <col min="15631" max="15631" width="3.3984375" style="43" customWidth="1"/>
    <col min="15632" max="15875" width="9" style="43"/>
    <col min="15876" max="15876" width="2.296875" style="43" customWidth="1"/>
    <col min="15877" max="15877" width="4.59765625" style="43" bestFit="1" customWidth="1"/>
    <col min="15878" max="15878" width="10" style="43" customWidth="1"/>
    <col min="15879" max="15879" width="24.3984375" style="43" customWidth="1"/>
    <col min="15880" max="15880" width="6" style="43" bestFit="1" customWidth="1"/>
    <col min="15881" max="15881" width="9.3984375" style="43" bestFit="1" customWidth="1"/>
    <col min="15882" max="15882" width="1.69921875" style="43" customWidth="1"/>
    <col min="15883" max="15883" width="8.09765625" style="43" bestFit="1" customWidth="1"/>
    <col min="15884" max="15885" width="5.296875" style="43" customWidth="1"/>
    <col min="15886" max="15886" width="12.59765625" style="43" customWidth="1"/>
    <col min="15887" max="15887" width="3.3984375" style="43" customWidth="1"/>
    <col min="15888" max="16131" width="9" style="43"/>
    <col min="16132" max="16132" width="2.296875" style="43" customWidth="1"/>
    <col min="16133" max="16133" width="4.59765625" style="43" bestFit="1" customWidth="1"/>
    <col min="16134" max="16134" width="10" style="43" customWidth="1"/>
    <col min="16135" max="16135" width="24.3984375" style="43" customWidth="1"/>
    <col min="16136" max="16136" width="6" style="43" bestFit="1" customWidth="1"/>
    <col min="16137" max="16137" width="9.3984375" style="43" bestFit="1" customWidth="1"/>
    <col min="16138" max="16138" width="1.69921875" style="43" customWidth="1"/>
    <col min="16139" max="16139" width="8.09765625" style="43" bestFit="1" customWidth="1"/>
    <col min="16140" max="16141" width="5.296875" style="43" customWidth="1"/>
    <col min="16142" max="16142" width="12.59765625" style="43" customWidth="1"/>
    <col min="16143" max="16143" width="3.3984375" style="43" customWidth="1"/>
    <col min="16144" max="16384" width="9" style="43"/>
  </cols>
  <sheetData>
    <row r="1" spans="1:91" s="84" customFormat="1" ht="27" x14ac:dyDescent="0.25">
      <c r="A1" s="26"/>
      <c r="B1" s="27"/>
      <c r="C1" s="27"/>
      <c r="D1" s="27"/>
      <c r="E1" s="27" t="s">
        <v>56</v>
      </c>
      <c r="F1" s="27"/>
      <c r="G1" s="27"/>
      <c r="H1" s="27"/>
      <c r="I1" s="27" t="str">
        <f>กรอกข้อมูล!C4</f>
        <v>วิทยาศาสตร์และเทคโนโลยี</v>
      </c>
      <c r="J1" s="27"/>
      <c r="K1" s="27"/>
      <c r="L1" s="27"/>
      <c r="M1" s="27"/>
      <c r="N1" s="27"/>
      <c r="O1" s="27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  <c r="AM1" s="26"/>
      <c r="AN1" s="26"/>
      <c r="AO1" s="26"/>
      <c r="AP1" s="26"/>
      <c r="AQ1" s="26"/>
      <c r="AR1" s="26"/>
      <c r="AS1" s="26"/>
      <c r="AT1" s="26"/>
      <c r="AU1" s="26"/>
      <c r="AV1" s="26"/>
      <c r="AW1" s="26"/>
      <c r="AX1" s="26"/>
      <c r="AY1" s="26"/>
      <c r="AZ1" s="26"/>
      <c r="BA1" s="26"/>
      <c r="BB1" s="26"/>
      <c r="BC1" s="26"/>
      <c r="BD1" s="26"/>
      <c r="BE1" s="26"/>
      <c r="BF1" s="26"/>
      <c r="BG1" s="26"/>
      <c r="BH1" s="26"/>
      <c r="BI1" s="26"/>
      <c r="BJ1" s="26"/>
      <c r="BK1" s="26"/>
      <c r="BL1" s="26"/>
      <c r="BM1" s="26"/>
      <c r="BN1" s="26"/>
      <c r="BO1" s="26"/>
      <c r="BP1" s="26"/>
      <c r="BQ1" s="26"/>
      <c r="BR1" s="26"/>
      <c r="BS1" s="26"/>
      <c r="BT1" s="26"/>
      <c r="BU1" s="26"/>
      <c r="BV1" s="26"/>
      <c r="BW1" s="26"/>
      <c r="BX1" s="26"/>
      <c r="BY1" s="26"/>
      <c r="BZ1" s="26"/>
      <c r="CA1" s="26"/>
      <c r="CB1" s="26"/>
      <c r="CC1" s="26"/>
      <c r="CD1" s="26"/>
      <c r="CE1" s="26"/>
      <c r="CF1" s="26"/>
      <c r="CG1" s="26"/>
      <c r="CH1" s="26"/>
      <c r="CI1" s="26"/>
      <c r="CJ1" s="26"/>
      <c r="CK1" s="26"/>
      <c r="CL1" s="26"/>
      <c r="CM1" s="26"/>
    </row>
    <row r="2" spans="1:91" s="84" customFormat="1" ht="27" x14ac:dyDescent="0.25">
      <c r="A2" s="26"/>
      <c r="B2" s="27"/>
      <c r="C2" s="27"/>
      <c r="D2" s="27" t="s">
        <v>188</v>
      </c>
      <c r="E2" s="27"/>
      <c r="F2" s="27"/>
      <c r="G2" s="27" t="str">
        <f>กรอกข้อมูล!I6</f>
        <v>4/5</v>
      </c>
      <c r="H2" s="27" t="s">
        <v>59</v>
      </c>
      <c r="I2" s="27"/>
      <c r="J2" s="27">
        <f>กรอกข้อมูล!C7</f>
        <v>1</v>
      </c>
      <c r="K2" s="27" t="s">
        <v>60</v>
      </c>
      <c r="L2" s="27"/>
      <c r="M2" s="27">
        <f>กรอกข้อมูล!C8</f>
        <v>2565</v>
      </c>
      <c r="N2" s="27"/>
      <c r="O2" s="27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  <c r="AS2" s="26"/>
      <c r="AT2" s="26"/>
      <c r="AU2" s="26"/>
      <c r="AV2" s="26"/>
      <c r="AW2" s="26"/>
      <c r="AX2" s="26"/>
      <c r="AY2" s="26"/>
      <c r="AZ2" s="26"/>
      <c r="BA2" s="26"/>
      <c r="BB2" s="26"/>
      <c r="BC2" s="26"/>
      <c r="BD2" s="26"/>
      <c r="BE2" s="26"/>
      <c r="BF2" s="26"/>
      <c r="BG2" s="26"/>
      <c r="BH2" s="26"/>
      <c r="BI2" s="26"/>
      <c r="BJ2" s="26"/>
      <c r="BK2" s="26"/>
      <c r="BL2" s="26"/>
      <c r="BM2" s="26"/>
      <c r="BN2" s="26"/>
      <c r="BO2" s="26"/>
      <c r="BP2" s="26"/>
      <c r="BQ2" s="26"/>
      <c r="BR2" s="26"/>
      <c r="BS2" s="26"/>
      <c r="BT2" s="26"/>
      <c r="BU2" s="26"/>
      <c r="BV2" s="26"/>
      <c r="BW2" s="26"/>
      <c r="BX2" s="26"/>
      <c r="BY2" s="26"/>
      <c r="BZ2" s="26"/>
      <c r="CA2" s="26"/>
      <c r="CB2" s="26"/>
      <c r="CC2" s="26"/>
      <c r="CD2" s="26"/>
      <c r="CE2" s="26"/>
      <c r="CF2" s="26"/>
      <c r="CG2" s="26"/>
      <c r="CH2" s="26"/>
      <c r="CI2" s="26"/>
      <c r="CJ2" s="26"/>
      <c r="CK2" s="26"/>
      <c r="CL2" s="26"/>
      <c r="CM2" s="26"/>
    </row>
    <row r="3" spans="1:91" s="84" customFormat="1" ht="20.25" customHeight="1" x14ac:dyDescent="0.25">
      <c r="A3" s="26"/>
      <c r="B3" s="27"/>
      <c r="C3" s="27" t="s">
        <v>65</v>
      </c>
      <c r="D3" s="27" t="str">
        <f>กรอกข้อมูล!C9</f>
        <v>ทดสอบ</v>
      </c>
      <c r="E3" s="27"/>
      <c r="F3" s="27"/>
      <c r="G3" s="27"/>
      <c r="H3" s="27" t="s">
        <v>57</v>
      </c>
      <c r="I3" s="27"/>
      <c r="J3" s="27">
        <f>กรอกข้อมูล!C10</f>
        <v>12345</v>
      </c>
      <c r="K3" s="27" t="s">
        <v>58</v>
      </c>
      <c r="L3" s="27"/>
      <c r="M3" s="27" t="str">
        <f>กรอกข้อมูล!C11</f>
        <v>2 หน่วยกิต</v>
      </c>
      <c r="N3" s="27"/>
      <c r="O3" s="27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  <c r="AL3" s="26"/>
      <c r="AM3" s="26"/>
      <c r="AN3" s="26"/>
      <c r="AO3" s="26"/>
      <c r="AP3" s="26"/>
      <c r="AQ3" s="26"/>
      <c r="AR3" s="26"/>
      <c r="AS3" s="26"/>
      <c r="AT3" s="26"/>
      <c r="AU3" s="26"/>
      <c r="AV3" s="26"/>
      <c r="AW3" s="26"/>
      <c r="AX3" s="26"/>
      <c r="AY3" s="26"/>
      <c r="AZ3" s="26"/>
      <c r="BA3" s="26"/>
      <c r="BB3" s="26"/>
      <c r="BC3" s="26"/>
      <c r="BD3" s="26"/>
      <c r="BE3" s="26"/>
      <c r="BF3" s="26"/>
      <c r="BG3" s="26"/>
      <c r="BH3" s="26"/>
      <c r="BI3" s="26"/>
      <c r="BJ3" s="26"/>
      <c r="BK3" s="26"/>
      <c r="BL3" s="26"/>
      <c r="BM3" s="26"/>
      <c r="BN3" s="26"/>
      <c r="BO3" s="26"/>
      <c r="BP3" s="26"/>
      <c r="BQ3" s="26"/>
      <c r="BR3" s="26"/>
      <c r="BS3" s="26"/>
      <c r="BT3" s="26"/>
      <c r="BU3" s="26"/>
      <c r="BV3" s="26"/>
      <c r="BW3" s="26"/>
      <c r="BX3" s="26"/>
      <c r="BY3" s="26"/>
      <c r="BZ3" s="26"/>
      <c r="CA3" s="26"/>
      <c r="CB3" s="26"/>
      <c r="CC3" s="26"/>
      <c r="CD3" s="26"/>
      <c r="CE3" s="26"/>
      <c r="CF3" s="26"/>
      <c r="CG3" s="26"/>
      <c r="CH3" s="26"/>
      <c r="CI3" s="26"/>
      <c r="CJ3" s="26"/>
      <c r="CK3" s="26"/>
      <c r="CL3" s="26"/>
      <c r="CM3" s="26"/>
    </row>
    <row r="4" spans="1:91" s="84" customFormat="1" ht="20.25" customHeight="1" x14ac:dyDescent="0.25">
      <c r="A4" s="26"/>
      <c r="B4" s="147" t="s">
        <v>711</v>
      </c>
      <c r="C4" s="147"/>
      <c r="D4" s="147"/>
      <c r="E4" s="147"/>
      <c r="F4" s="147"/>
      <c r="G4" s="147"/>
      <c r="H4" s="147"/>
      <c r="I4" s="147"/>
      <c r="J4" s="147"/>
      <c r="K4" s="147"/>
      <c r="L4" s="147"/>
      <c r="M4" s="147"/>
      <c r="N4" s="147"/>
      <c r="O4" s="49"/>
      <c r="P4" s="23" t="s">
        <v>92</v>
      </c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26"/>
      <c r="AX4" s="26"/>
      <c r="AY4" s="26"/>
      <c r="AZ4" s="26"/>
      <c r="BA4" s="26"/>
      <c r="BB4" s="26"/>
      <c r="BC4" s="26"/>
      <c r="BD4" s="26"/>
      <c r="BE4" s="26"/>
      <c r="BF4" s="26"/>
      <c r="BG4" s="26"/>
      <c r="BH4" s="26"/>
      <c r="BI4" s="26"/>
      <c r="BJ4" s="26"/>
      <c r="BK4" s="26"/>
      <c r="BL4" s="26"/>
      <c r="BM4" s="26"/>
      <c r="BN4" s="26"/>
      <c r="BO4" s="26"/>
      <c r="BP4" s="26"/>
      <c r="BQ4" s="26"/>
      <c r="BR4" s="26"/>
      <c r="BS4" s="26"/>
      <c r="BT4" s="26"/>
      <c r="BU4" s="26"/>
      <c r="BV4" s="26"/>
      <c r="BW4" s="26"/>
      <c r="BX4" s="26"/>
      <c r="BY4" s="26"/>
      <c r="BZ4" s="26"/>
      <c r="CA4" s="26"/>
      <c r="CB4" s="26"/>
      <c r="CC4" s="26"/>
      <c r="CD4" s="26"/>
      <c r="CE4" s="26"/>
      <c r="CF4" s="26"/>
      <c r="CG4" s="26"/>
      <c r="CH4" s="26"/>
      <c r="CI4" s="26"/>
      <c r="CJ4" s="26"/>
      <c r="CK4" s="26"/>
      <c r="CL4" s="26"/>
      <c r="CM4" s="26"/>
    </row>
    <row r="5" spans="1:91" ht="16.5" customHeight="1" x14ac:dyDescent="0.25">
      <c r="A5" s="36"/>
      <c r="B5" s="148"/>
      <c r="C5" s="148"/>
      <c r="D5" s="148"/>
      <c r="E5" s="148"/>
      <c r="F5" s="148"/>
      <c r="G5" s="148"/>
      <c r="H5" s="148"/>
      <c r="I5" s="148"/>
      <c r="J5" s="148"/>
      <c r="K5" s="148"/>
      <c r="L5" s="148"/>
      <c r="M5" s="148"/>
      <c r="N5" s="148"/>
      <c r="O5" s="50"/>
      <c r="P5" s="24" t="s">
        <v>91</v>
      </c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  <c r="AO5" s="36"/>
      <c r="AP5" s="36"/>
      <c r="AQ5" s="36"/>
      <c r="AR5" s="36"/>
      <c r="AS5" s="36"/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  <c r="BF5" s="36"/>
      <c r="BG5" s="36"/>
      <c r="BH5" s="36"/>
      <c r="BI5" s="36"/>
      <c r="BJ5" s="36"/>
      <c r="BK5" s="36"/>
      <c r="BL5" s="36"/>
      <c r="BM5" s="36"/>
      <c r="BN5" s="36"/>
      <c r="BO5" s="36"/>
      <c r="BP5" s="36"/>
      <c r="BQ5" s="36"/>
      <c r="BR5" s="36"/>
      <c r="BS5" s="36"/>
      <c r="BT5" s="36"/>
      <c r="BU5" s="36"/>
      <c r="BV5" s="36"/>
      <c r="BW5" s="36"/>
      <c r="BX5" s="36"/>
      <c r="BY5" s="36"/>
      <c r="BZ5" s="36"/>
      <c r="CA5" s="36"/>
      <c r="CB5" s="36"/>
      <c r="CC5" s="36"/>
      <c r="CD5" s="36"/>
      <c r="CE5" s="36"/>
      <c r="CF5" s="36"/>
      <c r="CG5" s="36"/>
      <c r="CH5" s="36"/>
      <c r="CI5" s="36"/>
      <c r="CJ5" s="36"/>
      <c r="CK5" s="36"/>
      <c r="CL5" s="36"/>
      <c r="CM5" s="36"/>
    </row>
    <row r="6" spans="1:91" ht="14.25" customHeight="1" x14ac:dyDescent="0.25">
      <c r="A6" s="36"/>
      <c r="B6" s="146" t="s">
        <v>0</v>
      </c>
      <c r="C6" s="138" t="s">
        <v>1</v>
      </c>
      <c r="D6" s="133" t="s">
        <v>3</v>
      </c>
      <c r="E6" s="134"/>
      <c r="F6" s="134"/>
      <c r="G6" s="105" t="s">
        <v>4</v>
      </c>
      <c r="H6" s="138" t="s">
        <v>5</v>
      </c>
      <c r="I6" s="140"/>
      <c r="J6" s="141"/>
      <c r="K6" s="140"/>
      <c r="L6" s="141"/>
      <c r="M6" s="36"/>
      <c r="N6" s="36"/>
      <c r="O6" s="36"/>
      <c r="P6" s="24" t="s">
        <v>93</v>
      </c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6"/>
      <c r="AI6" s="36"/>
      <c r="AJ6" s="36"/>
      <c r="AK6" s="36"/>
      <c r="AL6" s="36"/>
      <c r="AM6" s="36"/>
      <c r="AN6" s="36"/>
      <c r="AO6" s="36"/>
      <c r="AP6" s="36"/>
      <c r="AQ6" s="36"/>
      <c r="AR6" s="36"/>
      <c r="AS6" s="36"/>
      <c r="AT6" s="36"/>
      <c r="AU6" s="36"/>
      <c r="AV6" s="36"/>
      <c r="AW6" s="36"/>
      <c r="AX6" s="36"/>
      <c r="AY6" s="36"/>
      <c r="AZ6" s="36"/>
      <c r="BA6" s="36"/>
      <c r="BB6" s="36"/>
      <c r="BC6" s="36"/>
      <c r="BD6" s="36"/>
      <c r="BE6" s="36"/>
      <c r="BF6" s="36"/>
      <c r="BG6" s="36"/>
      <c r="BH6" s="36"/>
      <c r="BI6" s="36"/>
      <c r="BJ6" s="36"/>
      <c r="BK6" s="36"/>
      <c r="BL6" s="36"/>
      <c r="BM6" s="36"/>
      <c r="BN6" s="36"/>
      <c r="BO6" s="36"/>
      <c r="BP6" s="36"/>
      <c r="BQ6" s="36"/>
      <c r="BR6" s="36"/>
      <c r="BS6" s="36"/>
      <c r="BT6" s="36"/>
      <c r="BU6" s="36"/>
      <c r="BV6" s="36"/>
      <c r="BW6" s="36"/>
      <c r="BX6" s="36"/>
      <c r="BY6" s="36"/>
      <c r="BZ6" s="36"/>
      <c r="CA6" s="36"/>
      <c r="CB6" s="36"/>
      <c r="CC6" s="36"/>
      <c r="CD6" s="36"/>
      <c r="CE6" s="36"/>
      <c r="CF6" s="36"/>
      <c r="CG6" s="36"/>
      <c r="CH6" s="36"/>
      <c r="CI6" s="36"/>
      <c r="CJ6" s="36"/>
      <c r="CK6" s="36"/>
      <c r="CL6" s="36"/>
      <c r="CM6" s="36"/>
    </row>
    <row r="7" spans="1:91" ht="15" customHeight="1" x14ac:dyDescent="0.25">
      <c r="A7" s="36"/>
      <c r="B7" s="146"/>
      <c r="C7" s="139"/>
      <c r="D7" s="135"/>
      <c r="E7" s="136"/>
      <c r="F7" s="136"/>
      <c r="G7" s="137"/>
      <c r="H7" s="139"/>
      <c r="I7" s="140"/>
      <c r="J7" s="141"/>
      <c r="K7" s="140"/>
      <c r="L7" s="141"/>
      <c r="M7" s="36"/>
      <c r="N7" s="36"/>
      <c r="O7" s="36"/>
      <c r="P7" s="25" t="s">
        <v>172</v>
      </c>
      <c r="Q7" s="61"/>
      <c r="R7" s="61"/>
      <c r="S7" s="61"/>
      <c r="T7" s="61"/>
      <c r="U7" s="61"/>
      <c r="V7" s="61"/>
      <c r="W7" s="61"/>
      <c r="X7" s="61"/>
      <c r="Y7" s="61"/>
      <c r="Z7" s="61"/>
      <c r="AA7" s="61"/>
      <c r="AB7" s="61"/>
      <c r="AC7" s="61"/>
      <c r="AD7" s="61"/>
      <c r="AE7" s="61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/>
      <c r="BF7" s="36"/>
      <c r="BG7" s="36"/>
      <c r="BH7" s="36"/>
      <c r="BI7" s="36"/>
      <c r="BJ7" s="36"/>
      <c r="BK7" s="36"/>
      <c r="BL7" s="36"/>
      <c r="BM7" s="36"/>
      <c r="BN7" s="36"/>
      <c r="BO7" s="36"/>
      <c r="BP7" s="36"/>
      <c r="BQ7" s="36"/>
      <c r="BR7" s="36"/>
      <c r="BS7" s="36"/>
      <c r="BT7" s="36"/>
      <c r="BU7" s="36"/>
      <c r="BV7" s="36"/>
      <c r="BW7" s="36"/>
      <c r="BX7" s="36"/>
      <c r="BY7" s="36"/>
      <c r="BZ7" s="36"/>
      <c r="CA7" s="36"/>
      <c r="CB7" s="36"/>
      <c r="CC7" s="36"/>
      <c r="CD7" s="36"/>
      <c r="CE7" s="36"/>
      <c r="CF7" s="36"/>
      <c r="CG7" s="36"/>
      <c r="CH7" s="36"/>
      <c r="CI7" s="36"/>
      <c r="CJ7" s="36"/>
      <c r="CK7" s="36"/>
      <c r="CL7" s="36"/>
      <c r="CM7" s="36"/>
    </row>
    <row r="8" spans="1:91" ht="18" customHeight="1" x14ac:dyDescent="0.25">
      <c r="A8" s="36"/>
      <c r="B8" s="2">
        <v>1</v>
      </c>
      <c r="C8" s="16" t="s">
        <v>634</v>
      </c>
      <c r="D8" s="17" t="s">
        <v>173</v>
      </c>
      <c r="E8" s="18" t="s">
        <v>635</v>
      </c>
      <c r="F8" s="19" t="s">
        <v>636</v>
      </c>
      <c r="G8" s="8"/>
      <c r="H8" s="5" t="str">
        <f>IF(P8="มส","มส",IF(P8="ร","ร",IF(P8="ผ","ผ",IF(P8="มผ","มผ",IF(G8&lt;=0,"",IF(G8&lt;=49,"0",IF(G8&lt;=54,"1",IF(G8&lt;=59,"1.5",IF(G8&lt;=64,"2",IF(G8&lt;=69,"2.5",IF(G8&lt;=74,"3",IF(G8&lt;=79,"3.5",IF(G8&lt;=100,"4")))))))))))))</f>
        <v/>
      </c>
      <c r="I8" s="4"/>
      <c r="J8" s="35"/>
      <c r="K8" s="4"/>
      <c r="L8" s="35"/>
      <c r="M8" s="36"/>
      <c r="N8" s="36"/>
      <c r="O8" s="36"/>
      <c r="P8" s="39"/>
      <c r="Q8" s="61" t="str">
        <f t="shared" ref="Q8:Q47" si="0">IF(LEFT(D8,7)="เด็กชาย","ชาย",IF(LEFT(D8,8)="เด็กหญิง","หญิง",IF(LEFT(D8,3)="นาย","ชาย",IF(LEFT(D8,6)="นางสาว","หญิง"))))</f>
        <v>ชาย</v>
      </c>
      <c r="R8" s="38"/>
      <c r="S8" s="85" t="s">
        <v>90</v>
      </c>
      <c r="T8" s="85">
        <v>4</v>
      </c>
      <c r="U8" s="85">
        <v>3.5</v>
      </c>
      <c r="V8" s="85">
        <v>3</v>
      </c>
      <c r="W8" s="85">
        <v>2.5</v>
      </c>
      <c r="X8" s="85">
        <v>2</v>
      </c>
      <c r="Y8" s="85">
        <v>1.5</v>
      </c>
      <c r="Z8" s="85">
        <v>1</v>
      </c>
      <c r="AA8" s="85">
        <v>0</v>
      </c>
      <c r="AB8" s="85" t="s">
        <v>10</v>
      </c>
      <c r="AC8" s="85" t="s">
        <v>15</v>
      </c>
      <c r="AD8" s="38" t="s">
        <v>14</v>
      </c>
      <c r="AE8" s="61" t="s">
        <v>19</v>
      </c>
      <c r="AF8" s="86">
        <f>SUMIF(H8:H53,"4",G8:G53)+SUMIF(H8:H53,"3.5",G8:G53)+SUMIF(H8:H53,"3",G8:G53)+SUMIF(H8:H53,"2.5",G8:G53)+SUMIF(H8:H53,"2",G8:G53)+SUMIF(H8:H53,"1.5",G8:G53)+SUMIF(H8:H53,"1",G8:G53)+SUMIF(H8:H53,"0",G8:G53)</f>
        <v>0</v>
      </c>
      <c r="AG8" s="36"/>
      <c r="AH8" s="36"/>
      <c r="AI8" s="36"/>
      <c r="AJ8" s="36"/>
      <c r="AK8" s="36"/>
      <c r="AL8" s="36"/>
      <c r="AM8" s="36"/>
      <c r="AN8" s="36"/>
      <c r="AO8" s="36"/>
      <c r="AP8" s="36"/>
    </row>
    <row r="9" spans="1:91" ht="18" customHeight="1" x14ac:dyDescent="0.25">
      <c r="A9" s="36"/>
      <c r="B9" s="2">
        <v>2</v>
      </c>
      <c r="C9" s="16" t="s">
        <v>637</v>
      </c>
      <c r="D9" s="17" t="s">
        <v>173</v>
      </c>
      <c r="E9" s="18" t="s">
        <v>257</v>
      </c>
      <c r="F9" s="19" t="s">
        <v>638</v>
      </c>
      <c r="G9" s="8"/>
      <c r="H9" s="5" t="str">
        <f t="shared" ref="H9:H52" si="1">IF(P9="มส","มส",IF(P9="ร","ร",IF(P9="ผ","ผ",IF(P9="มผ","มผ",IF(G9&lt;=0,"",IF(G9&lt;=49,"0",IF(G9&lt;=54,"1",IF(G9&lt;=59,"1.5",IF(G9&lt;=64,"2",IF(G9&lt;=69,"2.5",IF(G9&lt;=74,"3",IF(G9&lt;=79,"3.5",IF(G9&lt;=100,"4")))))))))))))</f>
        <v/>
      </c>
      <c r="I9" s="4"/>
      <c r="J9" s="31" t="s">
        <v>17</v>
      </c>
      <c r="K9" s="6"/>
      <c r="L9" s="6">
        <f>K10+K11</f>
        <v>0</v>
      </c>
      <c r="M9" s="32" t="s">
        <v>18</v>
      </c>
      <c r="N9" s="36"/>
      <c r="O9" s="36"/>
      <c r="P9" s="39"/>
      <c r="Q9" s="61" t="str">
        <f t="shared" si="0"/>
        <v>ชาย</v>
      </c>
      <c r="R9" s="38" t="s">
        <v>6</v>
      </c>
      <c r="S9" s="38">
        <f>SUM(K16:K23)</f>
        <v>0</v>
      </c>
      <c r="T9" s="38">
        <f>COUNTIFS($Q$8:$Q$49,"ชาย",$H$8:$H$49,4)</f>
        <v>0</v>
      </c>
      <c r="U9" s="38">
        <f>COUNTIFS($Q$8:$Q$49,"ชาย",$H$8:$H$49,3.5)</f>
        <v>0</v>
      </c>
      <c r="V9" s="38">
        <f>COUNTIFS($Q$8:$Q$49,"ชาย",$H$8:$H$49,3)</f>
        <v>0</v>
      </c>
      <c r="W9" s="38">
        <f>COUNTIFS($Q$8:$Q$49,"ชาย",$H$8:$H$49,2.5)</f>
        <v>0</v>
      </c>
      <c r="X9" s="38">
        <f>COUNTIFS($Q$8:$Q$49,"ชาย",$H$8:$H$49,2)</f>
        <v>0</v>
      </c>
      <c r="Y9" s="38">
        <f>COUNTIFS($Q$8:$Q$49,"ชาย",$H$8:$H$49,1.5)</f>
        <v>0</v>
      </c>
      <c r="Z9" s="38">
        <f>COUNTIFS($Q$8:$Q$49,"ชาย",$H$8:$H$49,1)</f>
        <v>0</v>
      </c>
      <c r="AA9" s="38">
        <f>COUNTIFS($Q$8:$Q$49,"ชาย",$H$8:$H$49,0)</f>
        <v>0</v>
      </c>
      <c r="AB9" s="38">
        <f>COUNTIFS($Q$8:$Q$49,"ชาย",$H$8:$H$49,"ร")</f>
        <v>0</v>
      </c>
      <c r="AC9" s="38">
        <f>COUNTIFS($Q$8:$Q$49,"ชาย",$H$8:$H$49,"มส")</f>
        <v>0</v>
      </c>
      <c r="AD9" s="38">
        <f>SUM(T9:AB9)</f>
        <v>0</v>
      </c>
      <c r="AE9" s="61" t="s">
        <v>20</v>
      </c>
      <c r="AF9" s="87" t="e">
        <f>AF8/S11</f>
        <v>#DIV/0!</v>
      </c>
      <c r="AG9" s="36"/>
      <c r="AH9" s="36"/>
      <c r="AI9" s="36"/>
      <c r="AJ9" s="36"/>
      <c r="AK9" s="36"/>
      <c r="AL9" s="36"/>
      <c r="AM9" s="36"/>
      <c r="AN9" s="36"/>
      <c r="AO9" s="36"/>
      <c r="AP9" s="36"/>
    </row>
    <row r="10" spans="1:91" ht="18" customHeight="1" x14ac:dyDescent="0.25">
      <c r="A10" s="36"/>
      <c r="B10" s="2">
        <v>3</v>
      </c>
      <c r="C10" s="16" t="s">
        <v>639</v>
      </c>
      <c r="D10" s="17" t="s">
        <v>173</v>
      </c>
      <c r="E10" s="18" t="s">
        <v>640</v>
      </c>
      <c r="F10" s="19" t="s">
        <v>641</v>
      </c>
      <c r="G10" s="8"/>
      <c r="H10" s="5" t="str">
        <f t="shared" si="1"/>
        <v/>
      </c>
      <c r="I10" s="4"/>
      <c r="J10" s="33" t="s">
        <v>6</v>
      </c>
      <c r="K10" s="6">
        <f>S9+X26</f>
        <v>0</v>
      </c>
      <c r="L10" s="31" t="s">
        <v>18</v>
      </c>
      <c r="M10" s="34"/>
      <c r="N10" s="36"/>
      <c r="O10" s="36"/>
      <c r="P10" s="39"/>
      <c r="Q10" s="61" t="str">
        <f t="shared" si="0"/>
        <v>ชาย</v>
      </c>
      <c r="R10" s="38" t="s">
        <v>7</v>
      </c>
      <c r="S10" s="38">
        <f>SUM(L16:L23)</f>
        <v>0</v>
      </c>
      <c r="T10" s="38">
        <f>COUNTIFS($Q$8:$Q$49,"หญิง",$H$8:$H$49,4)</f>
        <v>0</v>
      </c>
      <c r="U10" s="38">
        <f>COUNTIFS($Q$8:$Q$49,"หญิง",$H$8:$H$49,3.5)</f>
        <v>0</v>
      </c>
      <c r="V10" s="38">
        <f>COUNTIFS($Q$8:$Q$49,"หญิง",$H$8:$H$49,3)</f>
        <v>0</v>
      </c>
      <c r="W10" s="38">
        <f>COUNTIFS($Q$8:$Q$49,"หญิง",$H$8:$H$49,2.5)</f>
        <v>0</v>
      </c>
      <c r="X10" s="38">
        <f>COUNTIFS($Q$8:$Q$49,"หญิง",$H$8:$H$49,2)</f>
        <v>0</v>
      </c>
      <c r="Y10" s="38">
        <f>COUNTIFS($Q$8:$Q$49,"หญิง",$H$8:$H$49,1.5)</f>
        <v>0</v>
      </c>
      <c r="Z10" s="38">
        <f>COUNTIFS($Q$8:$Q$49,"หญิง",$H$8:$H$49,1)</f>
        <v>0</v>
      </c>
      <c r="AA10" s="38">
        <f>COUNTIFS($Q$8:$Q$49,"หญิง",$H$8:$H$49,0)</f>
        <v>0</v>
      </c>
      <c r="AB10" s="38">
        <f>COUNTIFS($Q$8:$Q$49,"หญิง",$H$8:$H$49,"ร")</f>
        <v>0</v>
      </c>
      <c r="AC10" s="38">
        <f>COUNTIFS($Q$8:$Q$49,"หญิง",$H$8:$H$49,"มส")</f>
        <v>0</v>
      </c>
      <c r="AD10" s="38">
        <f>SUM(T10:AC10)</f>
        <v>0</v>
      </c>
      <c r="AE10" s="61" t="s">
        <v>21</v>
      </c>
      <c r="AF10" s="87" t="e">
        <f>((T11*T8)+(U11*U8)+(V11*V8)+(W11*W8)+(X11*X8)+(Y11*Y8)+(Z11*Z8)+(AA8*AA11))/AF11</f>
        <v>#DIV/0!</v>
      </c>
      <c r="AG10" s="36"/>
      <c r="AH10" s="36"/>
      <c r="AI10" s="36"/>
      <c r="AJ10" s="36"/>
      <c r="AK10" s="36"/>
      <c r="AL10" s="36"/>
      <c r="AM10" s="36"/>
      <c r="AN10" s="36"/>
      <c r="AO10" s="36"/>
      <c r="AP10" s="36"/>
    </row>
    <row r="11" spans="1:91" ht="18" customHeight="1" x14ac:dyDescent="0.25">
      <c r="A11" s="36"/>
      <c r="B11" s="2">
        <v>4</v>
      </c>
      <c r="C11" s="16" t="s">
        <v>642</v>
      </c>
      <c r="D11" s="17" t="s">
        <v>173</v>
      </c>
      <c r="E11" s="18" t="s">
        <v>194</v>
      </c>
      <c r="F11" s="19" t="s">
        <v>643</v>
      </c>
      <c r="G11" s="8"/>
      <c r="H11" s="5" t="str">
        <f t="shared" si="1"/>
        <v/>
      </c>
      <c r="I11" s="4"/>
      <c r="J11" s="33" t="s">
        <v>7</v>
      </c>
      <c r="K11" s="6">
        <f>S10+X27</f>
        <v>0</v>
      </c>
      <c r="L11" s="31" t="s">
        <v>18</v>
      </c>
      <c r="M11" s="34"/>
      <c r="N11" s="36"/>
      <c r="O11" s="36"/>
      <c r="P11" s="39"/>
      <c r="Q11" s="61" t="str">
        <f t="shared" si="0"/>
        <v>ชาย</v>
      </c>
      <c r="R11" s="38" t="s">
        <v>14</v>
      </c>
      <c r="S11" s="38">
        <f>SUM(S9:S10)</f>
        <v>0</v>
      </c>
      <c r="T11" s="38">
        <f>SUM(T9:T10)</f>
        <v>0</v>
      </c>
      <c r="U11" s="38">
        <f>SUM(U9:U10)</f>
        <v>0</v>
      </c>
      <c r="V11" s="38">
        <f t="shared" ref="V11:Z11" si="2">SUM(V9:V10)</f>
        <v>0</v>
      </c>
      <c r="W11" s="38">
        <f t="shared" si="2"/>
        <v>0</v>
      </c>
      <c r="X11" s="38">
        <f t="shared" si="2"/>
        <v>0</v>
      </c>
      <c r="Y11" s="38">
        <f t="shared" si="2"/>
        <v>0</v>
      </c>
      <c r="Z11" s="38">
        <f t="shared" si="2"/>
        <v>0</v>
      </c>
      <c r="AA11" s="38">
        <f>SUM(AA9:AA10)</f>
        <v>0</v>
      </c>
      <c r="AB11" s="38">
        <f>SUM(AB9:AB10)</f>
        <v>0</v>
      </c>
      <c r="AC11" s="38">
        <f>SUM(AC9:AC10)</f>
        <v>0</v>
      </c>
      <c r="AD11" s="38">
        <f>SUM(T11:AB11)</f>
        <v>0</v>
      </c>
      <c r="AE11" s="61" t="s">
        <v>139</v>
      </c>
      <c r="AF11" s="36">
        <f>SUM(T11:AA11)</f>
        <v>0</v>
      </c>
      <c r="AG11" s="36"/>
      <c r="AH11" s="36"/>
      <c r="AI11" s="36"/>
      <c r="AJ11" s="36"/>
      <c r="AK11" s="36"/>
      <c r="AL11" s="36"/>
      <c r="AM11" s="36"/>
      <c r="AN11" s="36"/>
      <c r="AO11" s="36"/>
      <c r="AP11" s="36"/>
    </row>
    <row r="12" spans="1:91" ht="18" customHeight="1" x14ac:dyDescent="0.25">
      <c r="A12" s="36"/>
      <c r="B12" s="2">
        <v>5</v>
      </c>
      <c r="C12" s="16" t="s">
        <v>644</v>
      </c>
      <c r="D12" s="17" t="s">
        <v>173</v>
      </c>
      <c r="E12" s="18" t="s">
        <v>645</v>
      </c>
      <c r="F12" s="19" t="s">
        <v>646</v>
      </c>
      <c r="G12" s="8"/>
      <c r="H12" s="5" t="str">
        <f t="shared" si="1"/>
        <v/>
      </c>
      <c r="I12" s="4"/>
      <c r="J12" s="31" t="s">
        <v>16</v>
      </c>
      <c r="K12" s="4"/>
      <c r="L12" s="35"/>
      <c r="M12" s="36"/>
      <c r="N12" s="36"/>
      <c r="O12" s="36"/>
      <c r="P12" s="39"/>
      <c r="Q12" s="61" t="str">
        <f t="shared" si="0"/>
        <v>ชาย</v>
      </c>
      <c r="R12" s="38"/>
      <c r="S12" s="38" t="s">
        <v>81</v>
      </c>
      <c r="T12" s="88" t="e">
        <f>(100*T11)/AD11</f>
        <v>#DIV/0!</v>
      </c>
      <c r="U12" s="88" t="e">
        <f>(100*U11)/AD11</f>
        <v>#DIV/0!</v>
      </c>
      <c r="V12" s="88" t="e">
        <f>(100*V11)/AD11</f>
        <v>#DIV/0!</v>
      </c>
      <c r="W12" s="88" t="e">
        <f>(100*W11)/AD11</f>
        <v>#DIV/0!</v>
      </c>
      <c r="X12" s="88" t="e">
        <f>(100*X11)/AD11</f>
        <v>#DIV/0!</v>
      </c>
      <c r="Y12" s="88" t="e">
        <f>(100*Y11)/AD11</f>
        <v>#DIV/0!</v>
      </c>
      <c r="Z12" s="88" t="e">
        <f>(100*Z11)/AD11</f>
        <v>#DIV/0!</v>
      </c>
      <c r="AA12" s="88" t="e">
        <f>(100*AA11)/AD11</f>
        <v>#DIV/0!</v>
      </c>
      <c r="AB12" s="88" t="e">
        <f>(100*AB11)/AD11</f>
        <v>#DIV/0!</v>
      </c>
      <c r="AC12" s="88" t="e">
        <f>(100*AC11)/AD11</f>
        <v>#DIV/0!</v>
      </c>
      <c r="AD12" s="38" t="e">
        <f>SUM(T12:AB12)</f>
        <v>#DIV/0!</v>
      </c>
      <c r="AE12" s="61"/>
      <c r="AF12" s="36"/>
      <c r="AG12" s="36"/>
      <c r="AH12" s="36"/>
      <c r="AI12" s="36"/>
      <c r="AJ12" s="36"/>
      <c r="AK12" s="36"/>
      <c r="AL12" s="36"/>
      <c r="AM12" s="36"/>
      <c r="AN12" s="36"/>
      <c r="AO12" s="36"/>
      <c r="AP12" s="36"/>
    </row>
    <row r="13" spans="1:91" ht="18" customHeight="1" x14ac:dyDescent="0.25">
      <c r="A13" s="36"/>
      <c r="B13" s="2">
        <v>6</v>
      </c>
      <c r="C13" s="16" t="s">
        <v>647</v>
      </c>
      <c r="D13" s="17" t="s">
        <v>173</v>
      </c>
      <c r="E13" s="18" t="s">
        <v>648</v>
      </c>
      <c r="F13" s="19" t="s">
        <v>649</v>
      </c>
      <c r="G13" s="8"/>
      <c r="H13" s="5" t="str">
        <f t="shared" si="1"/>
        <v/>
      </c>
      <c r="I13" s="4"/>
      <c r="J13" s="35"/>
      <c r="K13" s="4"/>
      <c r="L13" s="35"/>
      <c r="M13" s="36"/>
      <c r="N13" s="36"/>
      <c r="O13" s="36"/>
      <c r="P13" s="39"/>
      <c r="Q13" s="61" t="str">
        <f t="shared" si="0"/>
        <v>ชาย</v>
      </c>
      <c r="R13" s="61"/>
      <c r="S13" s="61"/>
      <c r="T13" s="123" t="s">
        <v>78</v>
      </c>
      <c r="U13" s="123"/>
      <c r="V13" s="123"/>
      <c r="W13" s="124" t="s">
        <v>79</v>
      </c>
      <c r="X13" s="124"/>
      <c r="Y13" s="124"/>
      <c r="Z13" s="125" t="s">
        <v>80</v>
      </c>
      <c r="AA13" s="125"/>
      <c r="AB13" s="125"/>
      <c r="AC13" s="125"/>
      <c r="AD13" s="61"/>
      <c r="AE13" s="61"/>
      <c r="AF13" s="36"/>
      <c r="AG13" s="36"/>
      <c r="AH13" s="36"/>
      <c r="AI13" s="36"/>
      <c r="AJ13" s="36"/>
      <c r="AK13" s="36"/>
      <c r="AL13" s="36"/>
      <c r="AM13" s="36"/>
      <c r="AN13" s="36"/>
      <c r="AO13" s="36"/>
      <c r="AP13" s="36"/>
    </row>
    <row r="14" spans="1:91" ht="18" customHeight="1" x14ac:dyDescent="0.25">
      <c r="A14" s="36"/>
      <c r="B14" s="2">
        <v>7</v>
      </c>
      <c r="C14" s="16" t="s">
        <v>650</v>
      </c>
      <c r="D14" s="17" t="s">
        <v>173</v>
      </c>
      <c r="E14" s="18" t="s">
        <v>651</v>
      </c>
      <c r="F14" s="19" t="s">
        <v>652</v>
      </c>
      <c r="G14" s="8"/>
      <c r="H14" s="5" t="str">
        <f t="shared" si="1"/>
        <v/>
      </c>
      <c r="I14" s="4"/>
      <c r="J14" s="142" t="s">
        <v>5</v>
      </c>
      <c r="K14" s="142" t="s">
        <v>6</v>
      </c>
      <c r="L14" s="144" t="s">
        <v>7</v>
      </c>
      <c r="M14" s="53" t="s">
        <v>8</v>
      </c>
      <c r="N14" s="34"/>
      <c r="O14" s="34"/>
      <c r="P14" s="39"/>
      <c r="Q14" s="61" t="str">
        <f t="shared" si="0"/>
        <v>ชาย</v>
      </c>
      <c r="R14" s="61"/>
      <c r="S14" s="38" t="s">
        <v>18</v>
      </c>
      <c r="T14" s="161">
        <f>T11+U11+V11</f>
        <v>0</v>
      </c>
      <c r="U14" s="162"/>
      <c r="V14" s="162"/>
      <c r="W14" s="163">
        <f>W11+X11+Y11</f>
        <v>0</v>
      </c>
      <c r="X14" s="164"/>
      <c r="Y14" s="164"/>
      <c r="Z14" s="165">
        <f>Z11+AA11+AB11+AC11</f>
        <v>0</v>
      </c>
      <c r="AA14" s="165"/>
      <c r="AB14" s="165"/>
      <c r="AC14" s="165"/>
      <c r="AD14" s="61"/>
      <c r="AE14" s="61"/>
      <c r="AF14" s="36"/>
      <c r="AG14" s="36"/>
      <c r="AH14" s="36"/>
      <c r="AI14" s="36"/>
      <c r="AJ14" s="36"/>
      <c r="AK14" s="36"/>
      <c r="AL14" s="36"/>
      <c r="AM14" s="36"/>
      <c r="AN14" s="36"/>
      <c r="AO14" s="36"/>
      <c r="AP14" s="36"/>
    </row>
    <row r="15" spans="1:91" ht="18" customHeight="1" x14ac:dyDescent="0.25">
      <c r="A15" s="36"/>
      <c r="B15" s="2">
        <v>8</v>
      </c>
      <c r="C15" s="16" t="s">
        <v>653</v>
      </c>
      <c r="D15" s="17" t="s">
        <v>173</v>
      </c>
      <c r="E15" s="18" t="s">
        <v>718</v>
      </c>
      <c r="F15" s="19" t="s">
        <v>654</v>
      </c>
      <c r="G15" s="8"/>
      <c r="H15" s="5" t="str">
        <f t="shared" si="1"/>
        <v/>
      </c>
      <c r="I15" s="4"/>
      <c r="J15" s="143"/>
      <c r="K15" s="143"/>
      <c r="L15" s="145"/>
      <c r="M15" s="54" t="s">
        <v>9</v>
      </c>
      <c r="N15" s="34"/>
      <c r="O15" s="34"/>
      <c r="P15" s="39"/>
      <c r="Q15" s="61" t="str">
        <f t="shared" si="0"/>
        <v>ชาย</v>
      </c>
      <c r="R15" s="61"/>
      <c r="S15" s="38" t="s">
        <v>81</v>
      </c>
      <c r="T15" s="158" t="e">
        <f>T12+U12+V12</f>
        <v>#DIV/0!</v>
      </c>
      <c r="U15" s="123"/>
      <c r="V15" s="123"/>
      <c r="W15" s="159" t="e">
        <f>W12+X12+Y12</f>
        <v>#DIV/0!</v>
      </c>
      <c r="X15" s="124"/>
      <c r="Y15" s="124"/>
      <c r="Z15" s="160" t="e">
        <f>Z12+AA12+AB12+AC12</f>
        <v>#DIV/0!</v>
      </c>
      <c r="AA15" s="125"/>
      <c r="AB15" s="125"/>
      <c r="AC15" s="125"/>
      <c r="AD15" s="89"/>
      <c r="AE15" s="61"/>
      <c r="AF15" s="36"/>
      <c r="AG15" s="36"/>
      <c r="AH15" s="36"/>
      <c r="AI15" s="36"/>
      <c r="AJ15" s="36"/>
      <c r="AK15" s="36"/>
      <c r="AL15" s="36"/>
      <c r="AM15" s="36"/>
      <c r="AN15" s="36"/>
      <c r="AO15" s="36"/>
      <c r="AP15" s="36"/>
    </row>
    <row r="16" spans="1:91" ht="18" customHeight="1" x14ac:dyDescent="0.25">
      <c r="A16" s="36"/>
      <c r="B16" s="2">
        <v>9</v>
      </c>
      <c r="C16" s="16" t="s">
        <v>655</v>
      </c>
      <c r="D16" s="17" t="s">
        <v>173</v>
      </c>
      <c r="E16" s="18" t="s">
        <v>656</v>
      </c>
      <c r="F16" s="19" t="s">
        <v>204</v>
      </c>
      <c r="G16" s="8"/>
      <c r="H16" s="5" t="str">
        <f t="shared" si="1"/>
        <v/>
      </c>
      <c r="I16" s="4"/>
      <c r="J16" s="37">
        <v>4</v>
      </c>
      <c r="K16" s="2">
        <f>T9</f>
        <v>0</v>
      </c>
      <c r="L16" s="38">
        <f>T10</f>
        <v>0</v>
      </c>
      <c r="M16" s="107">
        <f>L18+L17+L16+K16+K17+K18</f>
        <v>0</v>
      </c>
      <c r="N16" s="36"/>
      <c r="O16" s="36"/>
      <c r="P16" s="39"/>
      <c r="Q16" s="61" t="str">
        <f t="shared" si="0"/>
        <v>ชาย</v>
      </c>
      <c r="R16" s="61"/>
      <c r="S16" s="61"/>
      <c r="T16" s="61"/>
      <c r="U16" s="61"/>
      <c r="V16" s="61"/>
      <c r="W16" s="61"/>
      <c r="X16" s="61"/>
      <c r="Y16" s="61"/>
      <c r="Z16" s="61"/>
      <c r="AA16" s="61"/>
      <c r="AB16" s="61"/>
      <c r="AC16" s="61"/>
      <c r="AD16" s="61"/>
      <c r="AE16" s="61"/>
      <c r="AF16" s="36"/>
      <c r="AG16" s="36"/>
      <c r="AH16" s="36"/>
      <c r="AI16" s="36"/>
      <c r="AJ16" s="36"/>
      <c r="AK16" s="36"/>
      <c r="AL16" s="36"/>
      <c r="AM16" s="36"/>
      <c r="AN16" s="36"/>
      <c r="AO16" s="36"/>
      <c r="AP16" s="36"/>
    </row>
    <row r="17" spans="1:42" ht="18" customHeight="1" x14ac:dyDescent="0.25">
      <c r="A17" s="36"/>
      <c r="B17" s="2">
        <v>10</v>
      </c>
      <c r="C17" s="16">
        <v>10350</v>
      </c>
      <c r="D17" s="17" t="s">
        <v>173</v>
      </c>
      <c r="E17" s="18" t="s">
        <v>657</v>
      </c>
      <c r="F17" s="19" t="s">
        <v>658</v>
      </c>
      <c r="G17" s="8"/>
      <c r="H17" s="5" t="str">
        <f t="shared" si="1"/>
        <v/>
      </c>
      <c r="I17" s="4"/>
      <c r="J17" s="37">
        <v>3.5</v>
      </c>
      <c r="K17" s="2">
        <f>U9</f>
        <v>0</v>
      </c>
      <c r="L17" s="38">
        <f>U10</f>
        <v>0</v>
      </c>
      <c r="M17" s="131"/>
      <c r="N17" s="36"/>
      <c r="O17" s="36"/>
      <c r="P17" s="39"/>
      <c r="Q17" s="61" t="str">
        <f t="shared" si="0"/>
        <v>ชาย</v>
      </c>
      <c r="R17" s="61"/>
      <c r="S17" s="105" t="s">
        <v>82</v>
      </c>
      <c r="T17" s="105"/>
      <c r="U17" s="61"/>
      <c r="V17" s="61"/>
      <c r="W17" s="61"/>
      <c r="X17" s="61"/>
      <c r="Y17" s="61"/>
      <c r="Z17" s="61"/>
      <c r="AA17" s="61"/>
      <c r="AB17" s="61"/>
      <c r="AC17" s="61"/>
      <c r="AD17" s="61"/>
      <c r="AE17" s="61"/>
      <c r="AF17" s="36"/>
      <c r="AG17" s="36"/>
      <c r="AH17" s="36"/>
      <c r="AI17" s="36"/>
      <c r="AJ17" s="36"/>
      <c r="AK17" s="36"/>
      <c r="AL17" s="36"/>
      <c r="AM17" s="36"/>
      <c r="AN17" s="36"/>
      <c r="AO17" s="36"/>
      <c r="AP17" s="36"/>
    </row>
    <row r="18" spans="1:42" ht="18" customHeight="1" x14ac:dyDescent="0.25">
      <c r="A18" s="36"/>
      <c r="B18" s="2">
        <v>11</v>
      </c>
      <c r="C18" s="16" t="s">
        <v>659</v>
      </c>
      <c r="D18" s="17" t="s">
        <v>205</v>
      </c>
      <c r="E18" s="18" t="s">
        <v>660</v>
      </c>
      <c r="F18" s="19" t="s">
        <v>661</v>
      </c>
      <c r="G18" s="8"/>
      <c r="H18" s="5" t="str">
        <f t="shared" si="1"/>
        <v/>
      </c>
      <c r="I18" s="4"/>
      <c r="J18" s="37">
        <v>3</v>
      </c>
      <c r="K18" s="2">
        <f>V9</f>
        <v>0</v>
      </c>
      <c r="L18" s="38">
        <f>V10</f>
        <v>0</v>
      </c>
      <c r="M18" s="132"/>
      <c r="N18" s="36"/>
      <c r="O18" s="36"/>
      <c r="P18" s="39"/>
      <c r="Q18" s="61" t="str">
        <f t="shared" si="0"/>
        <v>หญิง</v>
      </c>
      <c r="R18" s="61"/>
      <c r="S18" s="108" t="s">
        <v>35</v>
      </c>
      <c r="T18" s="108"/>
      <c r="U18" s="108"/>
      <c r="V18" s="108"/>
      <c r="W18" s="108"/>
      <c r="X18" s="108"/>
      <c r="Y18" s="108"/>
      <c r="Z18" s="108"/>
      <c r="AA18" s="108"/>
      <c r="AB18" s="108"/>
      <c r="AC18" s="108"/>
      <c r="AD18" s="61"/>
      <c r="AE18" s="61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</row>
    <row r="19" spans="1:42" ht="18" customHeight="1" x14ac:dyDescent="0.25">
      <c r="A19" s="36"/>
      <c r="B19" s="2">
        <v>12</v>
      </c>
      <c r="C19" s="16" t="s">
        <v>662</v>
      </c>
      <c r="D19" s="17" t="s">
        <v>205</v>
      </c>
      <c r="E19" s="18" t="s">
        <v>663</v>
      </c>
      <c r="F19" s="19" t="s">
        <v>142</v>
      </c>
      <c r="G19" s="8"/>
      <c r="H19" s="5" t="str">
        <f t="shared" si="1"/>
        <v/>
      </c>
      <c r="I19" s="4"/>
      <c r="J19" s="40">
        <v>2.5</v>
      </c>
      <c r="K19" s="2">
        <f>W9</f>
        <v>0</v>
      </c>
      <c r="L19" s="38">
        <f>W10</f>
        <v>0</v>
      </c>
      <c r="M19" s="107">
        <f>L22+K22+L21+K20+K19+L19+L20+K21</f>
        <v>0</v>
      </c>
      <c r="N19" s="36"/>
      <c r="O19" s="36"/>
      <c r="P19" s="39"/>
      <c r="Q19" s="61" t="str">
        <f t="shared" si="0"/>
        <v>หญิง</v>
      </c>
      <c r="R19" s="61"/>
      <c r="S19" s="38"/>
      <c r="T19" s="38">
        <v>4</v>
      </c>
      <c r="U19" s="38">
        <v>3.5</v>
      </c>
      <c r="V19" s="38">
        <v>3</v>
      </c>
      <c r="W19" s="38">
        <v>2.5</v>
      </c>
      <c r="X19" s="38">
        <v>2</v>
      </c>
      <c r="Y19" s="38">
        <v>1.5</v>
      </c>
      <c r="Z19" s="38">
        <v>1</v>
      </c>
      <c r="AA19" s="38">
        <v>0</v>
      </c>
      <c r="AB19" s="38" t="s">
        <v>10</v>
      </c>
      <c r="AC19" s="38" t="s">
        <v>15</v>
      </c>
      <c r="AD19" s="61"/>
      <c r="AE19" s="61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</row>
    <row r="20" spans="1:42" ht="18" customHeight="1" x14ac:dyDescent="0.25">
      <c r="A20" s="36"/>
      <c r="B20" s="2">
        <v>13</v>
      </c>
      <c r="C20" s="16" t="s">
        <v>664</v>
      </c>
      <c r="D20" s="17" t="s">
        <v>205</v>
      </c>
      <c r="E20" s="18" t="s">
        <v>665</v>
      </c>
      <c r="F20" s="19" t="s">
        <v>666</v>
      </c>
      <c r="G20" s="8"/>
      <c r="H20" s="5" t="str">
        <f t="shared" si="1"/>
        <v/>
      </c>
      <c r="I20" s="4"/>
      <c r="J20" s="40">
        <v>2</v>
      </c>
      <c r="K20" s="2">
        <f>X9</f>
        <v>0</v>
      </c>
      <c r="L20" s="38">
        <f>X10</f>
        <v>0</v>
      </c>
      <c r="M20" s="131"/>
      <c r="N20" s="36"/>
      <c r="O20" s="36"/>
      <c r="P20" s="39"/>
      <c r="Q20" s="61" t="str">
        <f t="shared" si="0"/>
        <v>หญิง</v>
      </c>
      <c r="R20" s="61"/>
      <c r="S20" s="38" t="s">
        <v>83</v>
      </c>
      <c r="T20" s="38">
        <f>T11</f>
        <v>0</v>
      </c>
      <c r="U20" s="38">
        <f t="shared" ref="U20:AC21" si="3">U11</f>
        <v>0</v>
      </c>
      <c r="V20" s="38">
        <f t="shared" si="3"/>
        <v>0</v>
      </c>
      <c r="W20" s="38">
        <f t="shared" si="3"/>
        <v>0</v>
      </c>
      <c r="X20" s="38">
        <f t="shared" si="3"/>
        <v>0</v>
      </c>
      <c r="Y20" s="38">
        <f t="shared" si="3"/>
        <v>0</v>
      </c>
      <c r="Z20" s="38">
        <f t="shared" si="3"/>
        <v>0</v>
      </c>
      <c r="AA20" s="38">
        <f t="shared" si="3"/>
        <v>0</v>
      </c>
      <c r="AB20" s="38">
        <f t="shared" si="3"/>
        <v>0</v>
      </c>
      <c r="AC20" s="38">
        <f t="shared" si="3"/>
        <v>0</v>
      </c>
      <c r="AD20" s="61"/>
      <c r="AE20" s="61"/>
      <c r="AF20" s="36"/>
      <c r="AG20" s="36"/>
      <c r="AH20" s="36"/>
      <c r="AI20" s="36"/>
      <c r="AJ20" s="36"/>
      <c r="AK20" s="36"/>
      <c r="AL20" s="36"/>
      <c r="AM20" s="36"/>
      <c r="AN20" s="36"/>
      <c r="AO20" s="36"/>
      <c r="AP20" s="36"/>
    </row>
    <row r="21" spans="1:42" ht="18" customHeight="1" x14ac:dyDescent="0.25">
      <c r="A21" s="36"/>
      <c r="B21" s="2">
        <v>14</v>
      </c>
      <c r="C21" s="16" t="s">
        <v>667</v>
      </c>
      <c r="D21" s="17" t="s">
        <v>205</v>
      </c>
      <c r="E21" s="18" t="s">
        <v>668</v>
      </c>
      <c r="F21" s="19" t="s">
        <v>669</v>
      </c>
      <c r="G21" s="8"/>
      <c r="H21" s="5" t="str">
        <f t="shared" si="1"/>
        <v/>
      </c>
      <c r="I21" s="4"/>
      <c r="J21" s="40">
        <v>1.5</v>
      </c>
      <c r="K21" s="2">
        <f>Y9</f>
        <v>0</v>
      </c>
      <c r="L21" s="38">
        <f>Y10</f>
        <v>0</v>
      </c>
      <c r="M21" s="131"/>
      <c r="N21" s="36"/>
      <c r="O21" s="36"/>
      <c r="P21" s="39"/>
      <c r="Q21" s="61" t="str">
        <f t="shared" si="0"/>
        <v>หญิง</v>
      </c>
      <c r="R21" s="61"/>
      <c r="S21" s="38" t="s">
        <v>81</v>
      </c>
      <c r="T21" s="69" t="e">
        <f>T12</f>
        <v>#DIV/0!</v>
      </c>
      <c r="U21" s="69" t="e">
        <f t="shared" si="3"/>
        <v>#DIV/0!</v>
      </c>
      <c r="V21" s="69" t="e">
        <f t="shared" si="3"/>
        <v>#DIV/0!</v>
      </c>
      <c r="W21" s="69" t="e">
        <f t="shared" si="3"/>
        <v>#DIV/0!</v>
      </c>
      <c r="X21" s="69" t="e">
        <f t="shared" si="3"/>
        <v>#DIV/0!</v>
      </c>
      <c r="Y21" s="69" t="e">
        <f t="shared" si="3"/>
        <v>#DIV/0!</v>
      </c>
      <c r="Z21" s="69" t="e">
        <f t="shared" si="3"/>
        <v>#DIV/0!</v>
      </c>
      <c r="AA21" s="69" t="e">
        <f t="shared" si="3"/>
        <v>#DIV/0!</v>
      </c>
      <c r="AB21" s="69" t="e">
        <f t="shared" si="3"/>
        <v>#DIV/0!</v>
      </c>
      <c r="AC21" s="69" t="e">
        <f t="shared" si="3"/>
        <v>#DIV/0!</v>
      </c>
      <c r="AD21" s="61"/>
      <c r="AE21" s="61"/>
      <c r="AF21" s="36"/>
      <c r="AG21" s="36"/>
      <c r="AH21" s="36"/>
      <c r="AI21" s="36"/>
      <c r="AJ21" s="36"/>
      <c r="AK21" s="36"/>
      <c r="AL21" s="36"/>
      <c r="AM21" s="36"/>
      <c r="AN21" s="36"/>
      <c r="AO21" s="36"/>
      <c r="AP21" s="36"/>
    </row>
    <row r="22" spans="1:42" ht="18" customHeight="1" x14ac:dyDescent="0.25">
      <c r="A22" s="36"/>
      <c r="B22" s="2">
        <v>15</v>
      </c>
      <c r="C22" s="16" t="s">
        <v>670</v>
      </c>
      <c r="D22" s="17" t="s">
        <v>205</v>
      </c>
      <c r="E22" s="18" t="s">
        <v>671</v>
      </c>
      <c r="F22" s="19" t="s">
        <v>672</v>
      </c>
      <c r="G22" s="8"/>
      <c r="H22" s="5" t="str">
        <f t="shared" si="1"/>
        <v/>
      </c>
      <c r="I22" s="4"/>
      <c r="J22" s="40">
        <v>1</v>
      </c>
      <c r="K22" s="2">
        <f>Z9</f>
        <v>0</v>
      </c>
      <c r="L22" s="38">
        <f>Z10</f>
        <v>0</v>
      </c>
      <c r="M22" s="132"/>
      <c r="N22" s="36"/>
      <c r="O22" s="36"/>
      <c r="P22" s="39"/>
      <c r="Q22" s="61" t="str">
        <f t="shared" si="0"/>
        <v>หญิง</v>
      </c>
      <c r="R22" s="61"/>
      <c r="S22" s="90" t="s">
        <v>84</v>
      </c>
      <c r="T22" s="153" t="e">
        <f>T15</f>
        <v>#DIV/0!</v>
      </c>
      <c r="U22" s="154"/>
      <c r="V22" s="154"/>
      <c r="W22" s="91"/>
      <c r="X22" s="91"/>
      <c r="Y22" s="91"/>
      <c r="Z22" s="91"/>
      <c r="AA22" s="91"/>
      <c r="AB22" s="91"/>
      <c r="AC22" s="91"/>
      <c r="AD22" s="61"/>
      <c r="AE22" s="61"/>
      <c r="AF22" s="36"/>
      <c r="AG22" s="36"/>
      <c r="AH22" s="36"/>
      <c r="AI22" s="36"/>
      <c r="AJ22" s="36"/>
      <c r="AK22" s="36"/>
      <c r="AL22" s="36"/>
      <c r="AM22" s="36"/>
      <c r="AN22" s="36"/>
      <c r="AO22" s="36"/>
      <c r="AP22" s="36"/>
    </row>
    <row r="23" spans="1:42" ht="18" customHeight="1" x14ac:dyDescent="0.25">
      <c r="A23" s="36"/>
      <c r="B23" s="2">
        <v>16</v>
      </c>
      <c r="C23" s="16" t="s">
        <v>673</v>
      </c>
      <c r="D23" s="17" t="s">
        <v>205</v>
      </c>
      <c r="E23" s="18" t="s">
        <v>674</v>
      </c>
      <c r="F23" s="19" t="s">
        <v>675</v>
      </c>
      <c r="G23" s="8"/>
      <c r="H23" s="5" t="str">
        <f t="shared" si="1"/>
        <v/>
      </c>
      <c r="I23" s="4"/>
      <c r="J23" s="40">
        <v>0</v>
      </c>
      <c r="K23" s="2">
        <f>AA9</f>
        <v>0</v>
      </c>
      <c r="L23" s="38">
        <f>AA10</f>
        <v>0</v>
      </c>
      <c r="M23" s="107">
        <f>L25+K24+K23+L23+L24+K25</f>
        <v>0</v>
      </c>
      <c r="N23" s="36"/>
      <c r="O23" s="36"/>
      <c r="P23" s="39"/>
      <c r="Q23" s="61" t="str">
        <f t="shared" si="0"/>
        <v>หญิง</v>
      </c>
      <c r="R23" s="61"/>
      <c r="S23" s="149" t="s">
        <v>32</v>
      </c>
      <c r="T23" s="149"/>
      <c r="U23" s="155" t="e">
        <f>AF10</f>
        <v>#DIV/0!</v>
      </c>
      <c r="V23" s="149"/>
      <c r="W23" s="150" t="s">
        <v>85</v>
      </c>
      <c r="X23" s="151"/>
      <c r="Y23" s="152"/>
      <c r="Z23" s="156" t="e">
        <f>AF9</f>
        <v>#DIV/0!</v>
      </c>
      <c r="AA23" s="157"/>
      <c r="AB23" s="157"/>
      <c r="AC23" s="157"/>
      <c r="AD23" s="61"/>
      <c r="AE23" s="61"/>
      <c r="AF23" s="36"/>
      <c r="AG23" s="36"/>
      <c r="AH23" s="36"/>
      <c r="AI23" s="36"/>
      <c r="AJ23" s="36"/>
      <c r="AK23" s="36"/>
      <c r="AL23" s="36"/>
      <c r="AM23" s="36"/>
      <c r="AN23" s="36"/>
      <c r="AO23" s="36"/>
      <c r="AP23" s="36"/>
    </row>
    <row r="24" spans="1:42" ht="18" customHeight="1" x14ac:dyDescent="0.25">
      <c r="A24" s="36"/>
      <c r="B24" s="2">
        <v>17</v>
      </c>
      <c r="C24" s="16" t="s">
        <v>676</v>
      </c>
      <c r="D24" s="17" t="s">
        <v>205</v>
      </c>
      <c r="E24" s="18" t="s">
        <v>677</v>
      </c>
      <c r="F24" s="19" t="s">
        <v>678</v>
      </c>
      <c r="G24" s="8"/>
      <c r="H24" s="5" t="str">
        <f t="shared" si="1"/>
        <v/>
      </c>
      <c r="I24" s="4"/>
      <c r="J24" s="37" t="s">
        <v>10</v>
      </c>
      <c r="K24" s="2">
        <f>AB9</f>
        <v>0</v>
      </c>
      <c r="L24" s="38">
        <f>AB10</f>
        <v>0</v>
      </c>
      <c r="M24" s="131"/>
      <c r="N24" s="36"/>
      <c r="O24" s="36"/>
      <c r="P24" s="39"/>
      <c r="Q24" s="61" t="str">
        <f t="shared" si="0"/>
        <v>หญิง</v>
      </c>
      <c r="R24" s="61"/>
      <c r="S24" s="61"/>
      <c r="T24" s="61"/>
      <c r="U24" s="61"/>
      <c r="V24" s="61"/>
      <c r="W24" s="61"/>
      <c r="X24" s="61"/>
      <c r="Y24" s="61"/>
      <c r="Z24" s="61"/>
      <c r="AA24" s="61"/>
      <c r="AB24" s="61"/>
      <c r="AC24" s="61"/>
      <c r="AD24" s="61"/>
      <c r="AE24" s="61"/>
      <c r="AF24" s="36"/>
      <c r="AG24" s="36"/>
      <c r="AH24" s="36"/>
      <c r="AI24" s="36"/>
      <c r="AJ24" s="36"/>
      <c r="AK24" s="36"/>
      <c r="AL24" s="36"/>
      <c r="AM24" s="36"/>
      <c r="AN24" s="36"/>
      <c r="AO24" s="36"/>
      <c r="AP24" s="36"/>
    </row>
    <row r="25" spans="1:42" ht="18" customHeight="1" x14ac:dyDescent="0.25">
      <c r="A25" s="36"/>
      <c r="B25" s="2">
        <v>18</v>
      </c>
      <c r="C25" s="16" t="s">
        <v>679</v>
      </c>
      <c r="D25" s="17" t="s">
        <v>205</v>
      </c>
      <c r="E25" s="18" t="s">
        <v>680</v>
      </c>
      <c r="F25" s="19" t="s">
        <v>681</v>
      </c>
      <c r="G25" s="8"/>
      <c r="H25" s="5" t="str">
        <f t="shared" si="1"/>
        <v/>
      </c>
      <c r="I25" s="4"/>
      <c r="J25" s="37" t="s">
        <v>11</v>
      </c>
      <c r="K25" s="2">
        <f>AC9</f>
        <v>0</v>
      </c>
      <c r="L25" s="38">
        <f>AC10</f>
        <v>0</v>
      </c>
      <c r="M25" s="132"/>
      <c r="N25" s="36"/>
      <c r="O25" s="36"/>
      <c r="P25" s="39"/>
      <c r="Q25" s="61" t="str">
        <f t="shared" si="0"/>
        <v>หญิง</v>
      </c>
      <c r="R25" s="61"/>
      <c r="S25" s="46" t="s">
        <v>95</v>
      </c>
      <c r="T25" s="46" t="s">
        <v>153</v>
      </c>
      <c r="U25" s="46" t="s">
        <v>81</v>
      </c>
      <c r="V25" s="46" t="s">
        <v>154</v>
      </c>
      <c r="W25" s="46" t="s">
        <v>81</v>
      </c>
      <c r="X25" s="46" t="s">
        <v>14</v>
      </c>
      <c r="Y25" s="61"/>
      <c r="Z25" s="61"/>
      <c r="AA25" s="61"/>
      <c r="AB25" s="61"/>
      <c r="AC25" s="61"/>
      <c r="AD25" s="61"/>
      <c r="AE25" s="61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36"/>
    </row>
    <row r="26" spans="1:42" ht="18" customHeight="1" x14ac:dyDescent="0.25">
      <c r="A26" s="36"/>
      <c r="B26" s="2">
        <v>19</v>
      </c>
      <c r="C26" s="16" t="s">
        <v>682</v>
      </c>
      <c r="D26" s="17" t="s">
        <v>205</v>
      </c>
      <c r="E26" s="18" t="s">
        <v>683</v>
      </c>
      <c r="F26" s="19" t="s">
        <v>2</v>
      </c>
      <c r="G26" s="8"/>
      <c r="H26" s="5" t="str">
        <f t="shared" si="1"/>
        <v/>
      </c>
      <c r="I26" s="4"/>
      <c r="J26" s="37" t="s">
        <v>162</v>
      </c>
      <c r="K26" s="2">
        <f>T26</f>
        <v>0</v>
      </c>
      <c r="L26" s="41">
        <f>T27</f>
        <v>0</v>
      </c>
      <c r="M26" s="2">
        <f>T28</f>
        <v>0</v>
      </c>
      <c r="N26" s="36"/>
      <c r="O26" s="36"/>
      <c r="P26" s="39"/>
      <c r="Q26" s="61" t="str">
        <f t="shared" si="0"/>
        <v>หญิง</v>
      </c>
      <c r="R26" s="61"/>
      <c r="S26" s="2" t="s">
        <v>6</v>
      </c>
      <c r="T26" s="2">
        <f>COUNTIFS($Q$8:$Q$59,"ชาย",$H$8:$H$59,"ผ")</f>
        <v>0</v>
      </c>
      <c r="U26" s="2" t="e">
        <f>(T26*100)/X26</f>
        <v>#DIV/0!</v>
      </c>
      <c r="V26" s="2">
        <f>COUNTIFS($Q$8:$Q$59,"ชาย",$H$8:$H$59,"มผ")</f>
        <v>0</v>
      </c>
      <c r="W26" s="2" t="e">
        <f>(V26*100)/X26</f>
        <v>#DIV/0!</v>
      </c>
      <c r="X26" s="2">
        <f>T26+V26</f>
        <v>0</v>
      </c>
      <c r="Y26" s="61"/>
      <c r="Z26" s="61"/>
      <c r="AA26" s="61"/>
      <c r="AB26" s="61"/>
      <c r="AC26" s="61"/>
      <c r="AD26" s="61"/>
      <c r="AE26" s="61"/>
      <c r="AF26" s="36"/>
      <c r="AG26" s="36"/>
      <c r="AH26" s="36"/>
      <c r="AI26" s="36"/>
      <c r="AJ26" s="36"/>
      <c r="AK26" s="36"/>
      <c r="AL26" s="36"/>
      <c r="AM26" s="36"/>
      <c r="AN26" s="36"/>
      <c r="AO26" s="36"/>
      <c r="AP26" s="36"/>
    </row>
    <row r="27" spans="1:42" ht="18" customHeight="1" x14ac:dyDescent="0.25">
      <c r="A27" s="36"/>
      <c r="B27" s="2">
        <v>20</v>
      </c>
      <c r="C27" s="16" t="s">
        <v>684</v>
      </c>
      <c r="D27" s="17" t="s">
        <v>205</v>
      </c>
      <c r="E27" s="18" t="s">
        <v>685</v>
      </c>
      <c r="F27" s="19" t="s">
        <v>686</v>
      </c>
      <c r="G27" s="8"/>
      <c r="H27" s="5" t="str">
        <f t="shared" si="1"/>
        <v/>
      </c>
      <c r="I27" s="4"/>
      <c r="J27" s="37" t="s">
        <v>161</v>
      </c>
      <c r="K27" s="2">
        <f>V26</f>
        <v>0</v>
      </c>
      <c r="L27" s="41">
        <f>V27</f>
        <v>0</v>
      </c>
      <c r="M27" s="2">
        <f>V28</f>
        <v>0</v>
      </c>
      <c r="N27" s="36"/>
      <c r="O27" s="36"/>
      <c r="P27" s="39"/>
      <c r="Q27" s="61" t="str">
        <f t="shared" si="0"/>
        <v>หญิง</v>
      </c>
      <c r="R27" s="61"/>
      <c r="S27" s="2" t="s">
        <v>7</v>
      </c>
      <c r="T27" s="2">
        <f>COUNTIFS($Q$8:$Q$59,"หญิง",$H$8:$H$59,"ผ")</f>
        <v>0</v>
      </c>
      <c r="U27" s="2" t="e">
        <f>(T27*100)/X27</f>
        <v>#DIV/0!</v>
      </c>
      <c r="V27" s="2">
        <f>COUNTIFS($Q$8:$Q$59,"หญิง",$H$8:$H$59,"มผ")</f>
        <v>0</v>
      </c>
      <c r="W27" s="2" t="e">
        <f>(V27*100)/X27</f>
        <v>#DIV/0!</v>
      </c>
      <c r="X27" s="2">
        <f>T27+V27</f>
        <v>0</v>
      </c>
      <c r="Y27" s="61"/>
      <c r="Z27" s="61"/>
      <c r="AA27" s="61"/>
      <c r="AB27" s="61"/>
      <c r="AC27" s="61"/>
      <c r="AD27" s="61"/>
      <c r="AE27" s="61"/>
      <c r="AF27" s="36"/>
      <c r="AG27" s="36"/>
      <c r="AH27" s="36"/>
      <c r="AI27" s="36"/>
      <c r="AJ27" s="36"/>
      <c r="AK27" s="36"/>
      <c r="AL27" s="36"/>
      <c r="AM27" s="36"/>
      <c r="AN27" s="36"/>
      <c r="AO27" s="36"/>
      <c r="AP27" s="36"/>
    </row>
    <row r="28" spans="1:42" ht="18" customHeight="1" x14ac:dyDescent="0.25">
      <c r="A28" s="36"/>
      <c r="B28" s="2">
        <v>21</v>
      </c>
      <c r="C28" s="16" t="s">
        <v>687</v>
      </c>
      <c r="D28" s="17" t="s">
        <v>205</v>
      </c>
      <c r="E28" s="18" t="s">
        <v>688</v>
      </c>
      <c r="F28" s="19" t="s">
        <v>689</v>
      </c>
      <c r="G28" s="8"/>
      <c r="H28" s="5" t="str">
        <f t="shared" si="1"/>
        <v/>
      </c>
      <c r="I28" s="4"/>
      <c r="J28" s="35"/>
      <c r="L28" s="35"/>
      <c r="M28" s="36"/>
      <c r="N28" s="36"/>
      <c r="O28" s="36"/>
      <c r="P28" s="39"/>
      <c r="Q28" s="61" t="str">
        <f t="shared" si="0"/>
        <v>หญิง</v>
      </c>
      <c r="R28" s="61"/>
      <c r="S28" s="2" t="s">
        <v>14</v>
      </c>
      <c r="T28" s="2">
        <f>SUM(T26:T27)</f>
        <v>0</v>
      </c>
      <c r="U28" s="2" t="e">
        <f>(T28*100)/X28</f>
        <v>#DIV/0!</v>
      </c>
      <c r="V28" s="2">
        <f>SUM(V26:V27)</f>
        <v>0</v>
      </c>
      <c r="W28" s="2" t="e">
        <f>(V28*100)/X28</f>
        <v>#DIV/0!</v>
      </c>
      <c r="X28" s="2">
        <f>T28+V28</f>
        <v>0</v>
      </c>
      <c r="Y28" s="61"/>
      <c r="Z28" s="61"/>
      <c r="AA28" s="61"/>
      <c r="AB28" s="61"/>
      <c r="AC28" s="61"/>
      <c r="AD28" s="61"/>
      <c r="AE28" s="61"/>
      <c r="AF28" s="36"/>
      <c r="AG28" s="36"/>
      <c r="AH28" s="36"/>
      <c r="AI28" s="36"/>
      <c r="AJ28" s="36"/>
      <c r="AK28" s="36"/>
      <c r="AL28" s="36"/>
      <c r="AM28" s="36"/>
      <c r="AN28" s="36"/>
      <c r="AO28" s="36"/>
      <c r="AP28" s="36"/>
    </row>
    <row r="29" spans="1:42" ht="18" customHeight="1" x14ac:dyDescent="0.25">
      <c r="A29" s="36"/>
      <c r="B29" s="2">
        <v>22</v>
      </c>
      <c r="C29" s="16" t="s">
        <v>690</v>
      </c>
      <c r="D29" s="17" t="s">
        <v>205</v>
      </c>
      <c r="E29" s="18" t="s">
        <v>691</v>
      </c>
      <c r="F29" s="19" t="s">
        <v>692</v>
      </c>
      <c r="G29" s="8"/>
      <c r="H29" s="5" t="str">
        <f t="shared" si="1"/>
        <v/>
      </c>
      <c r="I29" s="4"/>
      <c r="J29" s="35"/>
      <c r="K29" s="4"/>
      <c r="L29" s="35"/>
      <c r="M29" s="36"/>
      <c r="N29" s="36"/>
      <c r="O29" s="36"/>
      <c r="P29" s="39"/>
      <c r="Q29" s="61" t="str">
        <f t="shared" si="0"/>
        <v>หญิง</v>
      </c>
      <c r="R29" s="61"/>
      <c r="S29" s="61"/>
      <c r="T29" s="61"/>
      <c r="U29" s="61"/>
      <c r="V29" s="61"/>
      <c r="W29" s="61"/>
      <c r="X29" s="61"/>
      <c r="Y29" s="61"/>
      <c r="Z29" s="61"/>
      <c r="AA29" s="61"/>
      <c r="AB29" s="61"/>
      <c r="AC29" s="61"/>
      <c r="AD29" s="61"/>
      <c r="AE29" s="61"/>
      <c r="AF29" s="36"/>
      <c r="AG29" s="36"/>
      <c r="AH29" s="36"/>
      <c r="AI29" s="36"/>
      <c r="AJ29" s="36"/>
      <c r="AK29" s="36"/>
      <c r="AL29" s="36"/>
      <c r="AM29" s="36"/>
      <c r="AN29" s="36"/>
      <c r="AO29" s="36"/>
      <c r="AP29" s="36"/>
    </row>
    <row r="30" spans="1:42" ht="18" customHeight="1" x14ac:dyDescent="0.25">
      <c r="A30" s="36"/>
      <c r="B30" s="2">
        <v>23</v>
      </c>
      <c r="C30" s="16" t="s">
        <v>693</v>
      </c>
      <c r="D30" s="17" t="s">
        <v>205</v>
      </c>
      <c r="E30" s="18" t="s">
        <v>207</v>
      </c>
      <c r="F30" s="19" t="s">
        <v>694</v>
      </c>
      <c r="G30" s="8"/>
      <c r="H30" s="5" t="str">
        <f t="shared" si="1"/>
        <v/>
      </c>
      <c r="I30" s="4"/>
      <c r="J30" s="35"/>
      <c r="K30" s="7" t="str">
        <f>กรอกข้อมูล!C5</f>
        <v>(นางสาวศันสนีย์  สว่างจันทร์)</v>
      </c>
      <c r="L30" s="35"/>
      <c r="M30" s="36"/>
      <c r="N30" s="36"/>
      <c r="O30" s="36"/>
      <c r="P30" s="39"/>
      <c r="Q30" s="61" t="str">
        <f t="shared" si="0"/>
        <v>หญิง</v>
      </c>
      <c r="R30" s="61"/>
      <c r="S30" s="61"/>
      <c r="T30" s="61"/>
      <c r="U30" s="61"/>
      <c r="V30" s="61"/>
      <c r="W30" s="61"/>
      <c r="X30" s="61"/>
      <c r="Y30" s="61"/>
      <c r="Z30" s="61"/>
      <c r="AA30" s="61"/>
      <c r="AB30" s="61"/>
      <c r="AC30" s="61"/>
      <c r="AD30" s="61"/>
      <c r="AE30" s="61"/>
      <c r="AF30" s="36"/>
      <c r="AG30" s="36"/>
      <c r="AH30" s="36"/>
      <c r="AI30" s="36"/>
      <c r="AJ30" s="36"/>
      <c r="AK30" s="36"/>
      <c r="AL30" s="36"/>
      <c r="AM30" s="36"/>
      <c r="AN30" s="36"/>
      <c r="AO30" s="36"/>
      <c r="AP30" s="36"/>
    </row>
    <row r="31" spans="1:42" ht="18" customHeight="1" x14ac:dyDescent="0.25">
      <c r="A31" s="36"/>
      <c r="B31" s="2">
        <v>24</v>
      </c>
      <c r="C31" s="16" t="s">
        <v>695</v>
      </c>
      <c r="D31" s="17" t="s">
        <v>205</v>
      </c>
      <c r="E31" s="18" t="s">
        <v>696</v>
      </c>
      <c r="F31" s="19" t="s">
        <v>246</v>
      </c>
      <c r="G31" s="8"/>
      <c r="H31" s="5" t="str">
        <f t="shared" si="1"/>
        <v/>
      </c>
      <c r="I31" s="4"/>
      <c r="J31" s="35"/>
      <c r="K31" s="4"/>
      <c r="L31" s="35"/>
      <c r="M31" s="36"/>
      <c r="N31" s="36"/>
      <c r="O31" s="36"/>
      <c r="P31" s="39"/>
      <c r="Q31" s="61" t="str">
        <f t="shared" si="0"/>
        <v>หญิง</v>
      </c>
      <c r="R31" s="61"/>
      <c r="S31" s="61"/>
      <c r="T31" s="61"/>
      <c r="U31" s="61"/>
      <c r="V31" s="61"/>
      <c r="W31" s="61"/>
      <c r="X31" s="61"/>
      <c r="Y31" s="61"/>
      <c r="Z31" s="61"/>
      <c r="AA31" s="61"/>
      <c r="AB31" s="61"/>
      <c r="AC31" s="61"/>
      <c r="AD31" s="61"/>
      <c r="AE31" s="61"/>
      <c r="AF31" s="36"/>
      <c r="AG31" s="36"/>
      <c r="AH31" s="36"/>
      <c r="AI31" s="36"/>
      <c r="AJ31" s="36"/>
      <c r="AK31" s="36"/>
      <c r="AL31" s="36"/>
      <c r="AM31" s="36"/>
      <c r="AN31" s="36"/>
      <c r="AO31" s="36"/>
      <c r="AP31" s="36"/>
    </row>
    <row r="32" spans="1:42" ht="18" customHeight="1" x14ac:dyDescent="0.25">
      <c r="A32" s="36"/>
      <c r="B32" s="2">
        <v>25</v>
      </c>
      <c r="C32" s="16" t="s">
        <v>697</v>
      </c>
      <c r="D32" s="17" t="s">
        <v>205</v>
      </c>
      <c r="E32" s="18" t="s">
        <v>316</v>
      </c>
      <c r="F32" s="19" t="s">
        <v>698</v>
      </c>
      <c r="G32" s="8"/>
      <c r="H32" s="5" t="str">
        <f t="shared" si="1"/>
        <v/>
      </c>
      <c r="I32" s="4"/>
      <c r="J32" s="35"/>
      <c r="K32" s="4"/>
      <c r="L32" s="35"/>
      <c r="M32" s="36"/>
      <c r="N32" s="36"/>
      <c r="O32" s="36"/>
      <c r="P32" s="39"/>
      <c r="Q32" s="61" t="str">
        <f t="shared" si="0"/>
        <v>หญิง</v>
      </c>
      <c r="R32" s="61"/>
      <c r="S32" s="61"/>
      <c r="T32" s="61"/>
      <c r="U32" s="61"/>
      <c r="V32" s="61"/>
      <c r="W32" s="61"/>
      <c r="X32" s="61"/>
      <c r="Y32" s="61"/>
      <c r="Z32" s="61"/>
      <c r="AA32" s="61"/>
      <c r="AB32" s="61"/>
      <c r="AC32" s="61"/>
      <c r="AD32" s="61"/>
      <c r="AE32" s="61"/>
      <c r="AF32" s="36"/>
      <c r="AG32" s="36"/>
      <c r="AH32" s="36"/>
      <c r="AI32" s="36"/>
      <c r="AJ32" s="36"/>
      <c r="AK32" s="36"/>
      <c r="AL32" s="36"/>
      <c r="AM32" s="36"/>
      <c r="AN32" s="36"/>
      <c r="AO32" s="36"/>
      <c r="AP32" s="36"/>
    </row>
    <row r="33" spans="1:42" ht="18" customHeight="1" x14ac:dyDescent="0.25">
      <c r="A33" s="36"/>
      <c r="B33" s="2">
        <v>26</v>
      </c>
      <c r="C33" s="16" t="s">
        <v>699</v>
      </c>
      <c r="D33" s="17" t="s">
        <v>205</v>
      </c>
      <c r="E33" s="18" t="s">
        <v>700</v>
      </c>
      <c r="F33" s="19" t="s">
        <v>701</v>
      </c>
      <c r="G33" s="8"/>
      <c r="H33" s="5" t="str">
        <f t="shared" si="1"/>
        <v/>
      </c>
      <c r="I33" s="4"/>
      <c r="J33" s="35"/>
      <c r="K33" s="4"/>
      <c r="L33" s="35"/>
      <c r="M33" s="36"/>
      <c r="N33" s="36"/>
      <c r="O33" s="36"/>
      <c r="P33" s="39"/>
      <c r="Q33" s="61" t="str">
        <f t="shared" si="0"/>
        <v>หญิง</v>
      </c>
      <c r="R33" s="61"/>
      <c r="S33" s="61"/>
      <c r="T33" s="61"/>
      <c r="U33" s="61"/>
      <c r="V33" s="61"/>
      <c r="W33" s="61"/>
      <c r="X33" s="61"/>
      <c r="Y33" s="61"/>
      <c r="Z33" s="61"/>
      <c r="AA33" s="61"/>
      <c r="AB33" s="61"/>
      <c r="AC33" s="61"/>
      <c r="AD33" s="61"/>
      <c r="AE33" s="61"/>
      <c r="AF33" s="36"/>
      <c r="AG33" s="36"/>
      <c r="AH33" s="36"/>
      <c r="AI33" s="36"/>
      <c r="AJ33" s="36"/>
      <c r="AK33" s="36"/>
      <c r="AL33" s="36"/>
      <c r="AM33" s="36"/>
      <c r="AN33" s="36"/>
      <c r="AO33" s="36"/>
      <c r="AP33" s="36"/>
    </row>
    <row r="34" spans="1:42" ht="18" customHeight="1" x14ac:dyDescent="0.25">
      <c r="A34" s="36"/>
      <c r="B34" s="2">
        <v>27</v>
      </c>
      <c r="C34" s="16" t="s">
        <v>702</v>
      </c>
      <c r="D34" s="17" t="s">
        <v>205</v>
      </c>
      <c r="E34" s="18" t="s">
        <v>703</v>
      </c>
      <c r="F34" s="19" t="s">
        <v>704</v>
      </c>
      <c r="G34" s="8"/>
      <c r="H34" s="5" t="str">
        <f t="shared" si="1"/>
        <v/>
      </c>
      <c r="I34" s="35"/>
      <c r="J34" s="35"/>
      <c r="K34" s="35"/>
      <c r="L34" s="35"/>
      <c r="M34" s="36"/>
      <c r="N34" s="36"/>
      <c r="O34" s="36"/>
      <c r="P34" s="39"/>
      <c r="Q34" s="61" t="str">
        <f t="shared" si="0"/>
        <v>หญิง</v>
      </c>
      <c r="R34" s="61"/>
      <c r="S34" s="61"/>
      <c r="T34" s="61"/>
      <c r="U34" s="61"/>
      <c r="V34" s="61"/>
      <c r="W34" s="61"/>
      <c r="X34" s="61"/>
      <c r="Y34" s="61"/>
      <c r="Z34" s="61"/>
      <c r="AA34" s="61"/>
      <c r="AB34" s="61"/>
      <c r="AC34" s="61"/>
      <c r="AD34" s="61"/>
      <c r="AE34" s="61"/>
      <c r="AF34" s="36"/>
      <c r="AG34" s="36"/>
      <c r="AH34" s="36"/>
      <c r="AI34" s="36"/>
      <c r="AJ34" s="36"/>
      <c r="AK34" s="36"/>
      <c r="AL34" s="36"/>
      <c r="AM34" s="36"/>
      <c r="AN34" s="36"/>
      <c r="AO34" s="36"/>
      <c r="AP34" s="36"/>
    </row>
    <row r="35" spans="1:42" ht="18" customHeight="1" x14ac:dyDescent="0.25">
      <c r="A35" s="36"/>
      <c r="B35" s="2">
        <v>28</v>
      </c>
      <c r="C35" s="16" t="s">
        <v>705</v>
      </c>
      <c r="D35" s="17" t="s">
        <v>205</v>
      </c>
      <c r="E35" s="18" t="s">
        <v>706</v>
      </c>
      <c r="F35" s="19" t="s">
        <v>707</v>
      </c>
      <c r="G35" s="8"/>
      <c r="H35" s="5" t="str">
        <f t="shared" si="1"/>
        <v/>
      </c>
      <c r="I35" s="35"/>
      <c r="J35" s="35"/>
      <c r="K35" s="35"/>
      <c r="L35" s="35"/>
      <c r="M35" s="36"/>
      <c r="N35" s="36"/>
      <c r="O35" s="36"/>
      <c r="P35" s="39"/>
      <c r="Q35" s="61" t="str">
        <f t="shared" si="0"/>
        <v>หญิง</v>
      </c>
      <c r="R35" s="61"/>
      <c r="S35" s="61"/>
      <c r="T35" s="61"/>
      <c r="U35" s="61"/>
      <c r="V35" s="61"/>
      <c r="W35" s="61"/>
      <c r="X35" s="61"/>
      <c r="Y35" s="61"/>
      <c r="Z35" s="61"/>
      <c r="AA35" s="61"/>
      <c r="AB35" s="61"/>
      <c r="AC35" s="61"/>
      <c r="AD35" s="61"/>
      <c r="AE35" s="61"/>
      <c r="AF35" s="36"/>
      <c r="AG35" s="36"/>
      <c r="AH35" s="36"/>
      <c r="AI35" s="36"/>
      <c r="AJ35" s="36"/>
      <c r="AK35" s="36"/>
      <c r="AL35" s="36"/>
      <c r="AM35" s="36"/>
      <c r="AN35" s="36"/>
      <c r="AO35" s="36"/>
      <c r="AP35" s="36"/>
    </row>
    <row r="36" spans="1:42" ht="18" customHeight="1" x14ac:dyDescent="0.25">
      <c r="A36" s="36"/>
      <c r="B36" s="2">
        <v>29</v>
      </c>
      <c r="C36" s="16" t="s">
        <v>708</v>
      </c>
      <c r="D36" s="17" t="s">
        <v>205</v>
      </c>
      <c r="E36" s="18" t="s">
        <v>709</v>
      </c>
      <c r="F36" s="19" t="s">
        <v>710</v>
      </c>
      <c r="G36" s="8"/>
      <c r="H36" s="5" t="str">
        <f t="shared" si="1"/>
        <v/>
      </c>
      <c r="I36" s="35"/>
      <c r="J36" s="35"/>
      <c r="K36" s="35"/>
      <c r="L36" s="35"/>
      <c r="M36" s="36"/>
      <c r="N36" s="36"/>
      <c r="O36" s="36"/>
      <c r="P36" s="39"/>
      <c r="Q36" s="61" t="str">
        <f t="shared" si="0"/>
        <v>หญิง</v>
      </c>
      <c r="R36" s="61"/>
      <c r="S36" s="61"/>
      <c r="T36" s="61"/>
      <c r="U36" s="61"/>
      <c r="V36" s="61"/>
      <c r="W36" s="61"/>
      <c r="X36" s="61"/>
      <c r="Y36" s="61"/>
      <c r="Z36" s="61"/>
      <c r="AA36" s="61"/>
      <c r="AB36" s="61"/>
      <c r="AC36" s="61"/>
      <c r="AD36" s="61"/>
      <c r="AE36" s="61"/>
      <c r="AF36" s="36"/>
      <c r="AG36" s="36"/>
      <c r="AH36" s="36"/>
      <c r="AI36" s="36"/>
      <c r="AJ36" s="36"/>
      <c r="AK36" s="36"/>
      <c r="AL36" s="36"/>
      <c r="AM36" s="36"/>
      <c r="AN36" s="36"/>
      <c r="AO36" s="36"/>
      <c r="AP36" s="36"/>
    </row>
    <row r="37" spans="1:42" ht="18" customHeight="1" x14ac:dyDescent="0.25">
      <c r="A37" s="36"/>
      <c r="B37" s="2">
        <v>30</v>
      </c>
      <c r="C37" s="20"/>
      <c r="D37" s="17"/>
      <c r="E37" s="21"/>
      <c r="F37" s="22"/>
      <c r="G37" s="8"/>
      <c r="H37" s="5" t="str">
        <f t="shared" si="1"/>
        <v/>
      </c>
      <c r="I37" s="35"/>
      <c r="J37" s="35"/>
      <c r="K37" s="35"/>
      <c r="L37" s="35"/>
      <c r="M37" s="36"/>
      <c r="N37" s="36"/>
      <c r="O37" s="36"/>
      <c r="P37" s="39"/>
      <c r="Q37" s="61" t="b">
        <f t="shared" si="0"/>
        <v>0</v>
      </c>
      <c r="R37" s="61"/>
      <c r="S37" s="61"/>
      <c r="T37" s="61"/>
      <c r="U37" s="61"/>
      <c r="V37" s="61"/>
      <c r="W37" s="61"/>
      <c r="X37" s="61"/>
      <c r="Y37" s="61"/>
      <c r="Z37" s="61"/>
      <c r="AA37" s="61"/>
      <c r="AB37" s="61"/>
      <c r="AC37" s="61"/>
      <c r="AD37" s="61"/>
      <c r="AE37" s="61"/>
      <c r="AF37" s="36"/>
      <c r="AG37" s="36"/>
      <c r="AH37" s="36"/>
      <c r="AI37" s="36"/>
      <c r="AJ37" s="36"/>
      <c r="AK37" s="36"/>
      <c r="AL37" s="36"/>
      <c r="AM37" s="36"/>
      <c r="AN37" s="36"/>
      <c r="AO37" s="36"/>
      <c r="AP37" s="36"/>
    </row>
    <row r="38" spans="1:42" ht="18" customHeight="1" x14ac:dyDescent="0.25">
      <c r="A38" s="36"/>
      <c r="B38" s="2">
        <v>31</v>
      </c>
      <c r="C38" s="16"/>
      <c r="D38" s="17"/>
      <c r="E38" s="18"/>
      <c r="F38" s="19"/>
      <c r="G38" s="8"/>
      <c r="H38" s="5" t="str">
        <f t="shared" si="1"/>
        <v/>
      </c>
      <c r="I38" s="36"/>
      <c r="J38" s="36"/>
      <c r="K38" s="36"/>
      <c r="L38" s="36"/>
      <c r="M38" s="36"/>
      <c r="N38" s="36"/>
      <c r="O38" s="36"/>
      <c r="P38" s="39"/>
      <c r="Q38" s="61" t="b">
        <f t="shared" si="0"/>
        <v>0</v>
      </c>
      <c r="R38" s="61"/>
      <c r="S38" s="61"/>
      <c r="T38" s="61"/>
      <c r="U38" s="61"/>
      <c r="V38" s="61"/>
      <c r="W38" s="61"/>
      <c r="X38" s="61"/>
      <c r="Y38" s="61"/>
      <c r="Z38" s="61"/>
      <c r="AA38" s="61"/>
      <c r="AB38" s="61"/>
      <c r="AC38" s="61"/>
      <c r="AD38" s="61"/>
      <c r="AE38" s="61"/>
      <c r="AF38" s="36"/>
      <c r="AG38" s="36"/>
      <c r="AH38" s="36"/>
      <c r="AI38" s="36"/>
      <c r="AJ38" s="36"/>
      <c r="AK38" s="36"/>
      <c r="AL38" s="36"/>
      <c r="AM38" s="36"/>
      <c r="AN38" s="36"/>
      <c r="AO38" s="36"/>
      <c r="AP38" s="36"/>
    </row>
    <row r="39" spans="1:42" ht="18" customHeight="1" x14ac:dyDescent="0.25">
      <c r="A39" s="36"/>
      <c r="B39" s="2">
        <v>32</v>
      </c>
      <c r="C39" s="20"/>
      <c r="D39" s="17"/>
      <c r="E39" s="21"/>
      <c r="F39" s="22"/>
      <c r="G39" s="8"/>
      <c r="H39" s="5" t="str">
        <f t="shared" si="1"/>
        <v/>
      </c>
      <c r="I39" s="36"/>
      <c r="J39" s="36"/>
      <c r="K39" s="36"/>
      <c r="L39" s="36"/>
      <c r="M39" s="36"/>
      <c r="N39" s="36"/>
      <c r="O39" s="36"/>
      <c r="P39" s="39"/>
      <c r="Q39" s="61" t="b">
        <f t="shared" si="0"/>
        <v>0</v>
      </c>
      <c r="R39" s="61"/>
      <c r="S39" s="61"/>
      <c r="T39" s="61"/>
      <c r="U39" s="61"/>
      <c r="V39" s="61"/>
      <c r="W39" s="61"/>
      <c r="X39" s="61"/>
      <c r="Y39" s="61"/>
      <c r="Z39" s="61"/>
      <c r="AA39" s="61"/>
      <c r="AB39" s="61"/>
      <c r="AC39" s="61"/>
      <c r="AD39" s="61"/>
      <c r="AE39" s="61"/>
      <c r="AF39" s="36"/>
      <c r="AG39" s="36"/>
      <c r="AH39" s="36"/>
      <c r="AI39" s="36"/>
      <c r="AJ39" s="36"/>
      <c r="AK39" s="36"/>
      <c r="AL39" s="36"/>
      <c r="AM39" s="36"/>
      <c r="AN39" s="36"/>
      <c r="AO39" s="36"/>
      <c r="AP39" s="36"/>
    </row>
    <row r="40" spans="1:42" ht="16.5" customHeight="1" x14ac:dyDescent="0.25">
      <c r="A40" s="36"/>
      <c r="B40" s="2">
        <v>33</v>
      </c>
      <c r="C40" s="16"/>
      <c r="D40" s="17"/>
      <c r="E40" s="18"/>
      <c r="F40" s="19"/>
      <c r="G40" s="8"/>
      <c r="H40" s="5" t="str">
        <f t="shared" si="1"/>
        <v/>
      </c>
      <c r="I40" s="36"/>
      <c r="J40" s="36"/>
      <c r="K40" s="36"/>
      <c r="L40" s="36"/>
      <c r="M40" s="36"/>
      <c r="N40" s="36"/>
      <c r="O40" s="36"/>
      <c r="P40" s="39"/>
      <c r="Q40" s="61" t="b">
        <f t="shared" si="0"/>
        <v>0</v>
      </c>
      <c r="R40" s="61"/>
      <c r="S40" s="61"/>
      <c r="T40" s="61"/>
      <c r="U40" s="61"/>
      <c r="V40" s="61"/>
      <c r="W40" s="61"/>
      <c r="X40" s="61"/>
      <c r="Y40" s="61"/>
      <c r="Z40" s="61"/>
      <c r="AA40" s="61"/>
      <c r="AB40" s="61"/>
      <c r="AC40" s="61"/>
      <c r="AD40" s="61"/>
      <c r="AE40" s="61"/>
      <c r="AF40" s="36"/>
      <c r="AG40" s="36"/>
      <c r="AH40" s="36"/>
      <c r="AI40" s="36"/>
      <c r="AJ40" s="36"/>
      <c r="AK40" s="36"/>
      <c r="AL40" s="36"/>
      <c r="AM40" s="36"/>
      <c r="AN40" s="36"/>
      <c r="AO40" s="36"/>
      <c r="AP40" s="36"/>
    </row>
    <row r="41" spans="1:42" ht="16.5" customHeight="1" x14ac:dyDescent="0.25">
      <c r="A41" s="36"/>
      <c r="B41" s="2">
        <v>34</v>
      </c>
      <c r="C41" s="20"/>
      <c r="D41" s="17"/>
      <c r="E41" s="21"/>
      <c r="F41" s="22"/>
      <c r="G41" s="8"/>
      <c r="H41" s="5" t="str">
        <f t="shared" si="1"/>
        <v/>
      </c>
      <c r="I41" s="36"/>
      <c r="J41" s="36"/>
      <c r="K41" s="36"/>
      <c r="L41" s="36"/>
      <c r="M41" s="36"/>
      <c r="N41" s="36"/>
      <c r="O41" s="36"/>
      <c r="P41" s="39"/>
      <c r="Q41" s="61" t="b">
        <f t="shared" si="0"/>
        <v>0</v>
      </c>
      <c r="R41" s="61"/>
      <c r="S41" s="61"/>
      <c r="T41" s="61"/>
      <c r="U41" s="61"/>
      <c r="V41" s="61"/>
      <c r="W41" s="61"/>
      <c r="X41" s="61"/>
      <c r="Y41" s="61"/>
      <c r="Z41" s="61"/>
      <c r="AA41" s="61"/>
      <c r="AB41" s="61"/>
      <c r="AC41" s="61"/>
      <c r="AD41" s="61"/>
      <c r="AE41" s="61"/>
      <c r="AF41" s="36"/>
      <c r="AG41" s="36"/>
      <c r="AH41" s="36"/>
      <c r="AI41" s="36"/>
      <c r="AJ41" s="36"/>
      <c r="AK41" s="36"/>
      <c r="AL41" s="36"/>
      <c r="AM41" s="36"/>
      <c r="AN41" s="36"/>
      <c r="AO41" s="36"/>
      <c r="AP41" s="36"/>
    </row>
    <row r="42" spans="1:42" ht="16.5" customHeight="1" x14ac:dyDescent="0.25">
      <c r="A42" s="36"/>
      <c r="B42" s="2">
        <v>35</v>
      </c>
      <c r="C42" s="16"/>
      <c r="D42" s="17"/>
      <c r="E42" s="18"/>
      <c r="F42" s="19"/>
      <c r="G42" s="8"/>
      <c r="H42" s="5" t="str">
        <f t="shared" si="1"/>
        <v/>
      </c>
      <c r="I42" s="36"/>
      <c r="J42" s="36"/>
      <c r="K42" s="36"/>
      <c r="L42" s="36"/>
      <c r="M42" s="36"/>
      <c r="N42" s="36"/>
      <c r="O42" s="36"/>
      <c r="P42" s="39"/>
      <c r="Q42" s="61" t="b">
        <f t="shared" si="0"/>
        <v>0</v>
      </c>
      <c r="R42" s="61"/>
      <c r="S42" s="61"/>
      <c r="T42" s="61"/>
      <c r="U42" s="61"/>
      <c r="V42" s="61"/>
      <c r="W42" s="61"/>
      <c r="X42" s="61"/>
      <c r="Y42" s="61"/>
      <c r="Z42" s="61"/>
      <c r="AA42" s="61"/>
      <c r="AB42" s="61"/>
      <c r="AC42" s="61"/>
      <c r="AD42" s="61"/>
      <c r="AE42" s="61"/>
      <c r="AF42" s="36"/>
      <c r="AG42" s="36"/>
      <c r="AH42" s="36"/>
      <c r="AI42" s="36"/>
      <c r="AJ42" s="36"/>
      <c r="AK42" s="36"/>
      <c r="AL42" s="36"/>
      <c r="AM42" s="36"/>
      <c r="AN42" s="36"/>
      <c r="AO42" s="36"/>
      <c r="AP42" s="36"/>
    </row>
    <row r="43" spans="1:42" ht="16.5" customHeight="1" x14ac:dyDescent="0.25">
      <c r="A43" s="36"/>
      <c r="B43" s="2">
        <v>36</v>
      </c>
      <c r="C43" s="20"/>
      <c r="D43" s="17"/>
      <c r="E43" s="21"/>
      <c r="F43" s="22"/>
      <c r="G43" s="8"/>
      <c r="H43" s="5" t="str">
        <f t="shared" si="1"/>
        <v/>
      </c>
      <c r="I43" s="36"/>
      <c r="J43" s="36"/>
      <c r="K43" s="36"/>
      <c r="L43" s="36"/>
      <c r="M43" s="36"/>
      <c r="N43" s="36"/>
      <c r="O43" s="36"/>
      <c r="P43" s="39"/>
      <c r="Q43" s="61" t="b">
        <f t="shared" si="0"/>
        <v>0</v>
      </c>
      <c r="R43" s="61"/>
      <c r="S43" s="61"/>
      <c r="T43" s="61"/>
      <c r="U43" s="61"/>
      <c r="V43" s="61"/>
      <c r="W43" s="61"/>
      <c r="X43" s="61"/>
      <c r="Y43" s="61"/>
      <c r="Z43" s="61"/>
      <c r="AA43" s="61"/>
      <c r="AB43" s="61"/>
      <c r="AC43" s="61"/>
      <c r="AD43" s="61"/>
      <c r="AE43" s="61"/>
      <c r="AF43" s="36"/>
      <c r="AG43" s="36"/>
      <c r="AH43" s="36"/>
      <c r="AI43" s="36"/>
      <c r="AJ43" s="36"/>
      <c r="AK43" s="36"/>
      <c r="AL43" s="36"/>
      <c r="AM43" s="36"/>
      <c r="AN43" s="36"/>
      <c r="AO43" s="36"/>
      <c r="AP43" s="36"/>
    </row>
    <row r="44" spans="1:42" ht="16.5" customHeight="1" x14ac:dyDescent="0.25">
      <c r="A44" s="36"/>
      <c r="B44" s="2">
        <v>37</v>
      </c>
      <c r="C44" s="16"/>
      <c r="D44" s="17"/>
      <c r="E44" s="18"/>
      <c r="F44" s="19"/>
      <c r="G44" s="8"/>
      <c r="H44" s="5" t="str">
        <f t="shared" si="1"/>
        <v/>
      </c>
      <c r="I44" s="36"/>
      <c r="J44" s="36"/>
      <c r="K44" s="36"/>
      <c r="L44" s="36"/>
      <c r="M44" s="36"/>
      <c r="N44" s="36"/>
      <c r="O44" s="36"/>
      <c r="P44" s="39"/>
      <c r="Q44" s="61" t="b">
        <f t="shared" si="0"/>
        <v>0</v>
      </c>
      <c r="R44" s="61"/>
      <c r="S44" s="61"/>
      <c r="T44" s="61"/>
      <c r="U44" s="61"/>
      <c r="V44" s="61"/>
      <c r="W44" s="61"/>
      <c r="X44" s="61"/>
      <c r="Y44" s="61"/>
      <c r="Z44" s="61"/>
      <c r="AA44" s="61"/>
      <c r="AB44" s="61"/>
      <c r="AC44" s="61"/>
      <c r="AD44" s="61"/>
      <c r="AE44" s="61"/>
      <c r="AF44" s="36"/>
      <c r="AG44" s="36"/>
      <c r="AH44" s="36"/>
      <c r="AI44" s="36"/>
      <c r="AJ44" s="36"/>
      <c r="AK44" s="36"/>
      <c r="AL44" s="36"/>
      <c r="AM44" s="36"/>
      <c r="AN44" s="36"/>
      <c r="AO44" s="36"/>
      <c r="AP44" s="36"/>
    </row>
    <row r="45" spans="1:42" ht="16.5" customHeight="1" x14ac:dyDescent="0.25">
      <c r="A45" s="36"/>
      <c r="B45" s="2">
        <v>38</v>
      </c>
      <c r="C45" s="20"/>
      <c r="D45" s="17"/>
      <c r="E45" s="21"/>
      <c r="F45" s="22"/>
      <c r="G45" s="8"/>
      <c r="H45" s="5" t="str">
        <f t="shared" si="1"/>
        <v/>
      </c>
      <c r="I45" s="36"/>
      <c r="J45" s="36"/>
      <c r="K45" s="36"/>
      <c r="L45" s="36"/>
      <c r="M45" s="36"/>
      <c r="N45" s="36"/>
      <c r="O45" s="36"/>
      <c r="P45" s="39"/>
      <c r="Q45" s="61" t="b">
        <f t="shared" si="0"/>
        <v>0</v>
      </c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1"/>
      <c r="AC45" s="61"/>
      <c r="AD45" s="61"/>
      <c r="AE45" s="61"/>
      <c r="AF45" s="36"/>
      <c r="AG45" s="36"/>
      <c r="AH45" s="36"/>
      <c r="AI45" s="36"/>
      <c r="AJ45" s="36"/>
      <c r="AK45" s="36"/>
      <c r="AL45" s="36"/>
      <c r="AM45" s="36"/>
      <c r="AN45" s="36"/>
      <c r="AO45" s="36"/>
      <c r="AP45" s="36"/>
    </row>
    <row r="46" spans="1:42" ht="16.5" customHeight="1" x14ac:dyDescent="0.25">
      <c r="A46" s="36"/>
      <c r="B46" s="2">
        <v>39</v>
      </c>
      <c r="C46" s="20"/>
      <c r="D46" s="17"/>
      <c r="E46" s="21"/>
      <c r="F46" s="22"/>
      <c r="G46" s="8"/>
      <c r="H46" s="5" t="str">
        <f t="shared" si="1"/>
        <v/>
      </c>
      <c r="I46" s="36"/>
      <c r="J46" s="36"/>
      <c r="K46" s="36"/>
      <c r="L46" s="36"/>
      <c r="M46" s="36"/>
      <c r="N46" s="36"/>
      <c r="O46" s="36"/>
      <c r="P46" s="39"/>
      <c r="Q46" s="61" t="b">
        <f t="shared" si="0"/>
        <v>0</v>
      </c>
      <c r="R46" s="61"/>
      <c r="S46" s="61"/>
      <c r="T46" s="61"/>
      <c r="U46" s="61"/>
      <c r="V46" s="61"/>
      <c r="W46" s="61"/>
      <c r="X46" s="61"/>
      <c r="Y46" s="61"/>
      <c r="Z46" s="61"/>
      <c r="AA46" s="61"/>
      <c r="AB46" s="61"/>
      <c r="AC46" s="61"/>
      <c r="AD46" s="61"/>
      <c r="AE46" s="61"/>
      <c r="AF46" s="36"/>
      <c r="AG46" s="36"/>
      <c r="AH46" s="36"/>
      <c r="AI46" s="36"/>
      <c r="AJ46" s="36"/>
      <c r="AK46" s="36"/>
      <c r="AL46" s="36"/>
      <c r="AM46" s="36"/>
      <c r="AN46" s="36"/>
      <c r="AO46" s="36"/>
      <c r="AP46" s="36"/>
    </row>
    <row r="47" spans="1:42" ht="16.5" customHeight="1" x14ac:dyDescent="0.25">
      <c r="A47" s="36"/>
      <c r="B47" s="2">
        <v>40</v>
      </c>
      <c r="C47" s="20"/>
      <c r="D47" s="17"/>
      <c r="E47" s="21"/>
      <c r="F47" s="22"/>
      <c r="G47" s="8"/>
      <c r="H47" s="5" t="str">
        <f t="shared" si="1"/>
        <v/>
      </c>
      <c r="I47" s="36"/>
      <c r="J47" s="36"/>
      <c r="K47" s="36"/>
      <c r="L47" s="36"/>
      <c r="M47" s="36"/>
      <c r="N47" s="36"/>
      <c r="O47" s="36"/>
      <c r="P47" s="39"/>
      <c r="Q47" s="61" t="b">
        <f t="shared" si="0"/>
        <v>0</v>
      </c>
      <c r="R47" s="61"/>
      <c r="S47" s="61"/>
      <c r="T47" s="61"/>
      <c r="U47" s="61"/>
      <c r="V47" s="61"/>
      <c r="W47" s="61"/>
      <c r="X47" s="61"/>
      <c r="Y47" s="61"/>
      <c r="Z47" s="61"/>
      <c r="AA47" s="61"/>
      <c r="AB47" s="61"/>
      <c r="AC47" s="61"/>
      <c r="AD47" s="61"/>
      <c r="AE47" s="61"/>
      <c r="AF47" s="36"/>
      <c r="AG47" s="36"/>
      <c r="AH47" s="36"/>
      <c r="AI47" s="36"/>
      <c r="AJ47" s="36"/>
      <c r="AK47" s="36"/>
      <c r="AL47" s="36"/>
      <c r="AM47" s="36"/>
      <c r="AN47" s="36"/>
      <c r="AO47" s="36"/>
      <c r="AP47" s="36"/>
    </row>
    <row r="48" spans="1:42" ht="16.5" customHeight="1" x14ac:dyDescent="0.25">
      <c r="A48" s="36"/>
      <c r="B48" s="2">
        <v>41</v>
      </c>
      <c r="C48" s="20"/>
      <c r="D48" s="17"/>
      <c r="E48" s="21"/>
      <c r="F48" s="22"/>
      <c r="G48" s="8"/>
      <c r="H48" s="5" t="str">
        <f t="shared" si="1"/>
        <v/>
      </c>
      <c r="I48" s="36"/>
      <c r="J48" s="36"/>
      <c r="K48" s="36"/>
      <c r="L48" s="36"/>
      <c r="M48" s="36"/>
      <c r="N48" s="36"/>
      <c r="O48" s="36"/>
      <c r="P48" s="39"/>
      <c r="Q48" s="61" t="b">
        <f t="shared" ref="Q48" si="4">IF(LEFT(D48,7)="เด็กชาย","ชาย",IF(LEFT(D48,8)="เด็กหญิง","หญิง",IF(LEFT(D48,3)="นาย","ชาย",IF(LEFT(D48,6)="นางสาว","หญิง"))))</f>
        <v>0</v>
      </c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6"/>
      <c r="AI48" s="36"/>
      <c r="AJ48" s="36"/>
      <c r="AK48" s="36"/>
      <c r="AL48" s="36"/>
      <c r="AM48" s="36"/>
      <c r="AN48" s="36"/>
      <c r="AO48" s="36"/>
      <c r="AP48" s="36"/>
    </row>
    <row r="49" spans="1:42" ht="16.5" customHeight="1" x14ac:dyDescent="0.25">
      <c r="A49" s="36"/>
      <c r="B49" s="2">
        <v>42</v>
      </c>
      <c r="C49" s="20"/>
      <c r="D49" s="17"/>
      <c r="E49" s="21"/>
      <c r="F49" s="22"/>
      <c r="G49" s="8"/>
      <c r="H49" s="5" t="str">
        <f t="shared" si="1"/>
        <v/>
      </c>
      <c r="I49" s="36"/>
      <c r="J49" s="36"/>
      <c r="K49" s="36"/>
      <c r="L49" s="36"/>
      <c r="M49" s="36"/>
      <c r="N49" s="36"/>
      <c r="O49" s="36"/>
      <c r="P49" s="39"/>
      <c r="Q49" s="61" t="b">
        <f t="shared" ref="Q49:Q52" si="5">IF(LEFT(D49,7)="เด็กชาย","ชาย",IF(LEFT(D49,8)="เด็กหญิง","หญิง",IF(LEFT(D49,3)="นาย","ชาย",IF(LEFT(D49,6)="นางสาว","หญิง"))))</f>
        <v>0</v>
      </c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  <c r="AJ49" s="36"/>
      <c r="AK49" s="36"/>
      <c r="AL49" s="36"/>
      <c r="AM49" s="36"/>
      <c r="AN49" s="36"/>
      <c r="AO49" s="36"/>
      <c r="AP49" s="36"/>
    </row>
    <row r="50" spans="1:42" ht="16.5" customHeight="1" x14ac:dyDescent="0.25">
      <c r="A50" s="36"/>
      <c r="B50" s="2">
        <v>43</v>
      </c>
      <c r="C50" s="20"/>
      <c r="D50" s="17"/>
      <c r="E50" s="21"/>
      <c r="F50" s="22"/>
      <c r="G50" s="8"/>
      <c r="H50" s="5" t="str">
        <f t="shared" si="1"/>
        <v/>
      </c>
      <c r="I50" s="36"/>
      <c r="J50" s="36"/>
      <c r="K50" s="36"/>
      <c r="L50" s="36"/>
      <c r="M50" s="36"/>
      <c r="N50" s="36"/>
      <c r="O50" s="36"/>
      <c r="P50" s="39"/>
      <c r="Q50" s="61" t="b">
        <f t="shared" si="5"/>
        <v>0</v>
      </c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  <c r="AJ50" s="36"/>
      <c r="AK50" s="36"/>
      <c r="AL50" s="36"/>
      <c r="AM50" s="36"/>
      <c r="AN50" s="36"/>
      <c r="AO50" s="36"/>
      <c r="AP50" s="36"/>
    </row>
    <row r="51" spans="1:42" ht="16.5" customHeight="1" x14ac:dyDescent="0.25">
      <c r="A51" s="36"/>
      <c r="B51" s="2">
        <v>44</v>
      </c>
      <c r="C51" s="20"/>
      <c r="D51" s="17"/>
      <c r="E51" s="21"/>
      <c r="F51" s="22"/>
      <c r="G51" s="8"/>
      <c r="H51" s="5" t="str">
        <f t="shared" si="1"/>
        <v/>
      </c>
      <c r="I51" s="36"/>
      <c r="J51" s="36"/>
      <c r="K51" s="36"/>
      <c r="L51" s="36"/>
      <c r="M51" s="36"/>
      <c r="N51" s="36"/>
      <c r="O51" s="36"/>
      <c r="P51" s="39"/>
      <c r="Q51" s="61" t="b">
        <f t="shared" si="5"/>
        <v>0</v>
      </c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36"/>
      <c r="AL51" s="36"/>
      <c r="AM51" s="36"/>
      <c r="AN51" s="36"/>
      <c r="AO51" s="36"/>
      <c r="AP51" s="36"/>
    </row>
    <row r="52" spans="1:42" ht="16.5" customHeight="1" x14ac:dyDescent="0.25">
      <c r="A52" s="36"/>
      <c r="B52" s="2">
        <v>45</v>
      </c>
      <c r="C52" s="20"/>
      <c r="D52" s="17"/>
      <c r="E52" s="21"/>
      <c r="F52" s="22"/>
      <c r="G52" s="8"/>
      <c r="H52" s="5" t="str">
        <f t="shared" si="1"/>
        <v/>
      </c>
      <c r="I52" s="36"/>
      <c r="J52" s="36"/>
      <c r="K52" s="36"/>
      <c r="L52" s="36"/>
      <c r="M52" s="36"/>
      <c r="N52" s="36"/>
      <c r="O52" s="36"/>
      <c r="P52" s="39"/>
      <c r="Q52" s="61" t="b">
        <f t="shared" si="5"/>
        <v>0</v>
      </c>
      <c r="R52" s="3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6"/>
      <c r="AH52" s="36"/>
      <c r="AI52" s="36"/>
      <c r="AJ52" s="36"/>
      <c r="AK52" s="36"/>
      <c r="AL52" s="36"/>
      <c r="AM52" s="36"/>
      <c r="AN52" s="36"/>
      <c r="AO52" s="36"/>
      <c r="AP52" s="36"/>
    </row>
    <row r="53" spans="1:42" x14ac:dyDescent="0.25">
      <c r="A53" s="36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6"/>
      <c r="AL53" s="36"/>
      <c r="AM53" s="36"/>
      <c r="AN53" s="36"/>
      <c r="AO53" s="36"/>
      <c r="AP53" s="36"/>
    </row>
    <row r="54" spans="1:42" x14ac:dyDescent="0.25">
      <c r="A54" s="36"/>
      <c r="B54" s="36"/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36"/>
      <c r="AJ54" s="36"/>
      <c r="AK54" s="36"/>
      <c r="AL54" s="36"/>
      <c r="AM54" s="36"/>
      <c r="AN54" s="36"/>
      <c r="AO54" s="36"/>
      <c r="AP54" s="36"/>
    </row>
    <row r="55" spans="1:42" x14ac:dyDescent="0.25">
      <c r="A55" s="36"/>
      <c r="B55" s="36"/>
      <c r="C55" s="36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</row>
    <row r="56" spans="1:42" x14ac:dyDescent="0.25">
      <c r="A56" s="36"/>
      <c r="B56" s="36"/>
      <c r="C56" s="36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</row>
    <row r="57" spans="1:42" x14ac:dyDescent="0.25">
      <c r="A57" s="36"/>
      <c r="B57" s="36"/>
      <c r="C57" s="36"/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36"/>
      <c r="AH57" s="36"/>
      <c r="AI57" s="36"/>
      <c r="AJ57" s="36"/>
      <c r="AK57" s="36"/>
      <c r="AL57" s="36"/>
      <c r="AM57" s="36"/>
      <c r="AN57" s="36"/>
      <c r="AO57" s="36"/>
      <c r="AP57" s="36"/>
    </row>
    <row r="58" spans="1:42" x14ac:dyDescent="0.25">
      <c r="A58" s="36"/>
      <c r="B58" s="36"/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36"/>
      <c r="AG58" s="36"/>
      <c r="AH58" s="36"/>
      <c r="AI58" s="36"/>
      <c r="AJ58" s="36"/>
      <c r="AK58" s="36"/>
      <c r="AL58" s="36"/>
      <c r="AM58" s="36"/>
      <c r="AN58" s="36"/>
      <c r="AO58" s="36"/>
      <c r="AP58" s="36"/>
    </row>
    <row r="59" spans="1:42" x14ac:dyDescent="0.25">
      <c r="A59" s="36"/>
      <c r="B59" s="36"/>
      <c r="C59" s="36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36"/>
      <c r="AH59" s="36"/>
      <c r="AI59" s="36"/>
      <c r="AJ59" s="36"/>
      <c r="AK59" s="36"/>
      <c r="AL59" s="36"/>
      <c r="AM59" s="36"/>
      <c r="AN59" s="36"/>
      <c r="AO59" s="36"/>
      <c r="AP59" s="36"/>
    </row>
    <row r="60" spans="1:42" x14ac:dyDescent="0.25">
      <c r="A60" s="36"/>
      <c r="B60" s="36"/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36"/>
      <c r="AI60" s="36"/>
      <c r="AJ60" s="36"/>
      <c r="AK60" s="36"/>
      <c r="AL60" s="36"/>
      <c r="AM60" s="36"/>
      <c r="AN60" s="36"/>
      <c r="AO60" s="36"/>
      <c r="AP60" s="36"/>
    </row>
    <row r="61" spans="1:42" x14ac:dyDescent="0.25">
      <c r="A61" s="36"/>
      <c r="B61" s="36"/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36"/>
      <c r="AH61" s="36"/>
      <c r="AI61" s="36"/>
      <c r="AJ61" s="36"/>
      <c r="AK61" s="36"/>
      <c r="AL61" s="36"/>
      <c r="AM61" s="36"/>
      <c r="AN61" s="36"/>
      <c r="AO61" s="36"/>
      <c r="AP61" s="36"/>
    </row>
    <row r="62" spans="1:42" x14ac:dyDescent="0.25">
      <c r="A62" s="36"/>
      <c r="B62" s="36"/>
      <c r="C62" s="36"/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  <c r="AF62" s="36"/>
      <c r="AG62" s="36"/>
      <c r="AH62" s="36"/>
      <c r="AI62" s="36"/>
      <c r="AJ62" s="36"/>
      <c r="AK62" s="36"/>
      <c r="AL62" s="36"/>
      <c r="AM62" s="36"/>
      <c r="AN62" s="36"/>
      <c r="AO62" s="36"/>
      <c r="AP62" s="36"/>
    </row>
    <row r="63" spans="1:42" x14ac:dyDescent="0.25">
      <c r="A63" s="36"/>
      <c r="B63" s="36"/>
      <c r="C63" s="36"/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36"/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  <c r="AF63" s="36"/>
      <c r="AG63" s="36"/>
      <c r="AH63" s="36"/>
      <c r="AI63" s="36"/>
      <c r="AJ63" s="36"/>
      <c r="AK63" s="36"/>
      <c r="AL63" s="36"/>
      <c r="AM63" s="36"/>
      <c r="AN63" s="36"/>
      <c r="AO63" s="36"/>
      <c r="AP63" s="36"/>
    </row>
    <row r="64" spans="1:42" x14ac:dyDescent="0.25">
      <c r="A64" s="36"/>
      <c r="B64" s="36"/>
      <c r="C64" s="36"/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  <c r="AF64" s="36"/>
      <c r="AG64" s="36"/>
      <c r="AH64" s="36"/>
      <c r="AI64" s="36"/>
      <c r="AJ64" s="36"/>
      <c r="AK64" s="36"/>
      <c r="AL64" s="36"/>
      <c r="AM64" s="36"/>
      <c r="AN64" s="36"/>
      <c r="AO64" s="36"/>
      <c r="AP64" s="36"/>
    </row>
    <row r="65" spans="1:42" x14ac:dyDescent="0.25">
      <c r="A65" s="36"/>
      <c r="B65" s="36"/>
      <c r="C65" s="36"/>
      <c r="D65" s="36"/>
      <c r="E65" s="36"/>
      <c r="F65" s="36"/>
      <c r="G65" s="36"/>
      <c r="H65" s="36"/>
      <c r="I65" s="36"/>
      <c r="J65" s="36"/>
      <c r="K65" s="36"/>
      <c r="L65" s="36"/>
      <c r="M65" s="36"/>
      <c r="N65" s="36"/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  <c r="AF65" s="36"/>
      <c r="AG65" s="36"/>
      <c r="AH65" s="36"/>
      <c r="AI65" s="36"/>
      <c r="AJ65" s="36"/>
      <c r="AK65" s="36"/>
      <c r="AL65" s="36"/>
      <c r="AM65" s="36"/>
      <c r="AN65" s="36"/>
      <c r="AO65" s="36"/>
      <c r="AP65" s="36"/>
    </row>
    <row r="66" spans="1:42" x14ac:dyDescent="0.25">
      <c r="A66" s="36"/>
      <c r="B66" s="36"/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  <c r="AF66" s="36"/>
      <c r="AG66" s="36"/>
      <c r="AH66" s="36"/>
      <c r="AI66" s="36"/>
      <c r="AJ66" s="36"/>
      <c r="AK66" s="36"/>
      <c r="AL66" s="36"/>
      <c r="AM66" s="36"/>
      <c r="AN66" s="36"/>
      <c r="AO66" s="36"/>
      <c r="AP66" s="36"/>
    </row>
    <row r="67" spans="1:42" x14ac:dyDescent="0.25">
      <c r="A67" s="36"/>
      <c r="B67" s="36"/>
      <c r="C67" s="36" t="s">
        <v>10</v>
      </c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36"/>
      <c r="O67" s="36"/>
      <c r="P67" s="36"/>
      <c r="Q67" s="36"/>
      <c r="R67" s="36"/>
      <c r="S67" s="36"/>
      <c r="T67" s="36"/>
      <c r="U67" s="36"/>
      <c r="V67" s="36"/>
      <c r="W67" s="36"/>
      <c r="X67" s="36"/>
      <c r="Y67" s="36"/>
      <c r="Z67" s="36"/>
      <c r="AA67" s="36"/>
      <c r="AB67" s="36"/>
      <c r="AC67" s="36"/>
      <c r="AD67" s="36"/>
      <c r="AE67" s="36"/>
      <c r="AF67" s="36"/>
      <c r="AG67" s="36"/>
      <c r="AH67" s="36"/>
      <c r="AI67" s="36"/>
      <c r="AJ67" s="36"/>
      <c r="AK67" s="36"/>
      <c r="AL67" s="36"/>
      <c r="AM67" s="36"/>
      <c r="AN67" s="36"/>
      <c r="AO67" s="36"/>
      <c r="AP67" s="36"/>
    </row>
    <row r="68" spans="1:42" x14ac:dyDescent="0.25">
      <c r="A68" s="36"/>
      <c r="B68" s="36"/>
      <c r="C68" s="36" t="s">
        <v>15</v>
      </c>
      <c r="D68" s="36"/>
      <c r="E68" s="36"/>
      <c r="F68" s="36"/>
      <c r="G68" s="36"/>
      <c r="H68" s="36"/>
      <c r="I68" s="36"/>
      <c r="J68" s="36"/>
      <c r="K68" s="36"/>
      <c r="L68" s="36"/>
      <c r="M68" s="36"/>
      <c r="N68" s="36"/>
      <c r="O68" s="36"/>
      <c r="P68" s="36"/>
      <c r="Q68" s="36"/>
      <c r="R68" s="36"/>
      <c r="S68" s="36"/>
      <c r="T68" s="36"/>
      <c r="U68" s="36"/>
      <c r="V68" s="36"/>
      <c r="W68" s="36"/>
      <c r="X68" s="36"/>
      <c r="Y68" s="36"/>
      <c r="Z68" s="36"/>
      <c r="AA68" s="36"/>
      <c r="AB68" s="36"/>
      <c r="AC68" s="36"/>
      <c r="AD68" s="36"/>
      <c r="AE68" s="36"/>
      <c r="AF68" s="36"/>
      <c r="AG68" s="36"/>
      <c r="AH68" s="36"/>
      <c r="AI68" s="36"/>
      <c r="AJ68" s="36"/>
      <c r="AK68" s="36"/>
      <c r="AL68" s="36"/>
      <c r="AM68" s="36"/>
      <c r="AN68" s="36"/>
      <c r="AO68" s="36"/>
      <c r="AP68" s="36"/>
    </row>
    <row r="69" spans="1:42" x14ac:dyDescent="0.25">
      <c r="A69" s="36"/>
      <c r="B69" s="36"/>
      <c r="C69" s="36" t="s">
        <v>153</v>
      </c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36"/>
      <c r="O69" s="36"/>
      <c r="P69" s="36"/>
      <c r="Q69" s="36"/>
      <c r="R69" s="36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  <c r="AF69" s="36"/>
      <c r="AG69" s="36"/>
      <c r="AH69" s="36"/>
      <c r="AI69" s="36"/>
      <c r="AJ69" s="36"/>
      <c r="AK69" s="36"/>
      <c r="AL69" s="36"/>
      <c r="AM69" s="36"/>
      <c r="AN69" s="36"/>
      <c r="AO69" s="36"/>
      <c r="AP69" s="36"/>
    </row>
    <row r="70" spans="1:42" x14ac:dyDescent="0.25">
      <c r="A70" s="36"/>
      <c r="B70" s="36"/>
      <c r="C70" s="36" t="s">
        <v>154</v>
      </c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6"/>
      <c r="O70" s="36"/>
      <c r="P70" s="36"/>
      <c r="Q70" s="36"/>
      <c r="R70" s="36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  <c r="AF70" s="36"/>
      <c r="AG70" s="36"/>
      <c r="AH70" s="36"/>
      <c r="AI70" s="36"/>
      <c r="AJ70" s="36"/>
      <c r="AK70" s="36"/>
      <c r="AL70" s="36"/>
      <c r="AM70" s="36"/>
      <c r="AN70" s="36"/>
      <c r="AO70" s="36"/>
      <c r="AP70" s="36"/>
    </row>
    <row r="71" spans="1:42" x14ac:dyDescent="0.25">
      <c r="A71" s="36"/>
      <c r="B71" s="36"/>
      <c r="C71" s="36"/>
      <c r="D71" s="36"/>
      <c r="E71" s="36"/>
      <c r="F71" s="36"/>
      <c r="G71" s="36"/>
      <c r="H71" s="36"/>
      <c r="I71" s="36"/>
      <c r="J71" s="36"/>
      <c r="K71" s="36"/>
      <c r="L71" s="36"/>
      <c r="M71" s="36"/>
      <c r="N71" s="36"/>
      <c r="O71" s="36"/>
      <c r="P71" s="36"/>
      <c r="Q71" s="36"/>
      <c r="R71" s="36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  <c r="AF71" s="36"/>
      <c r="AG71" s="36"/>
      <c r="AH71" s="36"/>
      <c r="AI71" s="36"/>
      <c r="AJ71" s="36"/>
      <c r="AK71" s="36"/>
      <c r="AL71" s="36"/>
      <c r="AM71" s="36"/>
      <c r="AN71" s="36"/>
      <c r="AO71" s="36"/>
      <c r="AP71" s="36"/>
    </row>
    <row r="72" spans="1:42" x14ac:dyDescent="0.25">
      <c r="A72" s="36"/>
      <c r="B72" s="36"/>
      <c r="C72" s="36"/>
      <c r="D72" s="36"/>
      <c r="E72" s="36"/>
      <c r="F72" s="36"/>
      <c r="G72" s="36"/>
      <c r="H72" s="36"/>
      <c r="I72" s="36"/>
      <c r="J72" s="36"/>
      <c r="K72" s="36"/>
      <c r="L72" s="36"/>
      <c r="M72" s="36"/>
      <c r="N72" s="36"/>
      <c r="O72" s="36"/>
      <c r="P72" s="36"/>
      <c r="Q72" s="36"/>
      <c r="R72" s="36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  <c r="AF72" s="36"/>
      <c r="AG72" s="36"/>
      <c r="AH72" s="36"/>
      <c r="AI72" s="36"/>
      <c r="AJ72" s="36"/>
      <c r="AK72" s="36"/>
      <c r="AL72" s="36"/>
      <c r="AM72" s="36"/>
      <c r="AN72" s="36"/>
      <c r="AO72" s="36"/>
      <c r="AP72" s="36"/>
    </row>
    <row r="73" spans="1:42" x14ac:dyDescent="0.25">
      <c r="A73" s="36"/>
      <c r="B73" s="36"/>
      <c r="C73" s="36"/>
      <c r="D73" s="36"/>
      <c r="E73" s="36"/>
      <c r="F73" s="36"/>
      <c r="G73" s="36"/>
      <c r="H73" s="36"/>
      <c r="I73" s="36"/>
      <c r="J73" s="36"/>
      <c r="K73" s="36"/>
      <c r="L73" s="36"/>
      <c r="M73" s="36"/>
      <c r="N73" s="36"/>
      <c r="O73" s="36"/>
      <c r="P73" s="36"/>
      <c r="Q73" s="36"/>
      <c r="R73" s="36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  <c r="AF73" s="36"/>
      <c r="AG73" s="36"/>
      <c r="AH73" s="36"/>
      <c r="AI73" s="36"/>
      <c r="AJ73" s="36"/>
      <c r="AK73" s="36"/>
      <c r="AL73" s="36"/>
      <c r="AM73" s="36"/>
      <c r="AN73" s="36"/>
      <c r="AO73" s="36"/>
      <c r="AP73" s="36"/>
    </row>
    <row r="74" spans="1:42" x14ac:dyDescent="0.25">
      <c r="A74" s="36"/>
      <c r="B74" s="36"/>
      <c r="C74" s="36"/>
      <c r="D74" s="36"/>
      <c r="E74" s="36"/>
      <c r="F74" s="36"/>
      <c r="G74" s="36"/>
      <c r="H74" s="36"/>
      <c r="I74" s="36"/>
      <c r="J74" s="36"/>
      <c r="K74" s="36"/>
      <c r="L74" s="36"/>
      <c r="M74" s="36"/>
      <c r="N74" s="36"/>
      <c r="O74" s="36"/>
      <c r="P74" s="36"/>
      <c r="Q74" s="36"/>
      <c r="R74" s="36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  <c r="AF74" s="36"/>
      <c r="AG74" s="36"/>
      <c r="AH74" s="36"/>
      <c r="AI74" s="36"/>
      <c r="AJ74" s="36"/>
      <c r="AK74" s="36"/>
      <c r="AL74" s="36"/>
      <c r="AM74" s="36"/>
      <c r="AN74" s="36"/>
      <c r="AO74" s="36"/>
      <c r="AP74" s="36"/>
    </row>
    <row r="75" spans="1:42" x14ac:dyDescent="0.25">
      <c r="A75" s="36"/>
      <c r="B75" s="36"/>
      <c r="C75" s="36"/>
      <c r="D75" s="36"/>
      <c r="E75" s="36"/>
      <c r="F75" s="36"/>
      <c r="G75" s="36"/>
      <c r="H75" s="36"/>
      <c r="I75" s="36"/>
      <c r="J75" s="36"/>
      <c r="K75" s="36"/>
      <c r="L75" s="36"/>
      <c r="M75" s="36"/>
      <c r="N75" s="36"/>
      <c r="O75" s="36"/>
      <c r="P75" s="36"/>
      <c r="Q75" s="36"/>
      <c r="R75" s="36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  <c r="AF75" s="36"/>
      <c r="AG75" s="36"/>
      <c r="AH75" s="36"/>
      <c r="AI75" s="36"/>
      <c r="AJ75" s="36"/>
      <c r="AK75" s="36"/>
      <c r="AL75" s="36"/>
      <c r="AM75" s="36"/>
      <c r="AN75" s="36"/>
      <c r="AO75" s="36"/>
      <c r="AP75" s="36"/>
    </row>
    <row r="76" spans="1:42" x14ac:dyDescent="0.25">
      <c r="A76" s="36"/>
      <c r="B76" s="36"/>
      <c r="C76" s="36"/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36"/>
      <c r="O76" s="36"/>
      <c r="P76" s="36"/>
      <c r="Q76" s="36"/>
      <c r="R76" s="36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  <c r="AF76" s="36"/>
      <c r="AG76" s="36"/>
      <c r="AH76" s="36"/>
      <c r="AI76" s="36"/>
      <c r="AJ76" s="36"/>
      <c r="AK76" s="36"/>
      <c r="AL76" s="36"/>
      <c r="AM76" s="36"/>
      <c r="AN76" s="36"/>
      <c r="AO76" s="36"/>
      <c r="AP76" s="36"/>
    </row>
    <row r="77" spans="1:42" x14ac:dyDescent="0.25">
      <c r="A77" s="36"/>
      <c r="B77" s="36"/>
      <c r="C77" s="36"/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36"/>
      <c r="O77" s="36"/>
      <c r="P77" s="36"/>
      <c r="Q77" s="36"/>
      <c r="R77" s="36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  <c r="AF77" s="36"/>
      <c r="AG77" s="36"/>
      <c r="AH77" s="36"/>
      <c r="AI77" s="36"/>
      <c r="AJ77" s="36"/>
      <c r="AK77" s="36"/>
      <c r="AL77" s="36"/>
      <c r="AM77" s="36"/>
      <c r="AN77" s="36"/>
      <c r="AO77" s="36"/>
      <c r="AP77" s="36"/>
    </row>
    <row r="78" spans="1:42" x14ac:dyDescent="0.25">
      <c r="A78" s="36"/>
      <c r="B78" s="36"/>
      <c r="C78" s="36"/>
      <c r="D78" s="36"/>
      <c r="E78" s="36"/>
      <c r="F78" s="36"/>
      <c r="G78" s="36"/>
      <c r="H78" s="36"/>
      <c r="I78" s="36"/>
      <c r="J78" s="36"/>
      <c r="K78" s="36"/>
      <c r="L78" s="36"/>
      <c r="M78" s="36"/>
      <c r="N78" s="36"/>
      <c r="O78" s="36"/>
      <c r="P78" s="36"/>
      <c r="Q78" s="36"/>
      <c r="R78" s="36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  <c r="AF78" s="36"/>
      <c r="AG78" s="36"/>
      <c r="AH78" s="36"/>
      <c r="AI78" s="36"/>
      <c r="AJ78" s="36"/>
      <c r="AK78" s="36"/>
      <c r="AL78" s="36"/>
      <c r="AM78" s="36"/>
      <c r="AN78" s="36"/>
      <c r="AO78" s="36"/>
      <c r="AP78" s="36"/>
    </row>
    <row r="79" spans="1:42" x14ac:dyDescent="0.25">
      <c r="A79" s="36"/>
      <c r="B79" s="36"/>
      <c r="C79" s="36"/>
      <c r="D79" s="36"/>
      <c r="E79" s="36"/>
      <c r="F79" s="36"/>
      <c r="G79" s="36"/>
      <c r="H79" s="36"/>
      <c r="I79" s="36"/>
      <c r="J79" s="36"/>
      <c r="K79" s="36"/>
      <c r="L79" s="36"/>
      <c r="M79" s="36"/>
      <c r="N79" s="36"/>
      <c r="O79" s="36"/>
      <c r="P79" s="36"/>
      <c r="Q79" s="36"/>
      <c r="R79" s="36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  <c r="AF79" s="36"/>
      <c r="AG79" s="36"/>
      <c r="AH79" s="36"/>
      <c r="AI79" s="36"/>
      <c r="AJ79" s="36"/>
      <c r="AK79" s="36"/>
      <c r="AL79" s="36"/>
      <c r="AM79" s="36"/>
      <c r="AN79" s="36"/>
      <c r="AO79" s="36"/>
      <c r="AP79" s="36"/>
    </row>
    <row r="80" spans="1:42" x14ac:dyDescent="0.25">
      <c r="A80" s="36"/>
      <c r="B80" s="36"/>
      <c r="C80" s="36"/>
      <c r="D80" s="36"/>
      <c r="E80" s="36"/>
      <c r="F80" s="36"/>
      <c r="G80" s="36"/>
      <c r="H80" s="36"/>
      <c r="I80" s="36"/>
      <c r="J80" s="36"/>
      <c r="K80" s="36"/>
      <c r="L80" s="36"/>
      <c r="M80" s="36"/>
      <c r="N80" s="36"/>
      <c r="O80" s="36"/>
      <c r="P80" s="36"/>
      <c r="Q80" s="36"/>
      <c r="R80" s="36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  <c r="AF80" s="36"/>
      <c r="AG80" s="36"/>
      <c r="AH80" s="36"/>
      <c r="AI80" s="36"/>
      <c r="AJ80" s="36"/>
      <c r="AK80" s="36"/>
      <c r="AL80" s="36"/>
      <c r="AM80" s="36"/>
      <c r="AN80" s="36"/>
      <c r="AO80" s="36"/>
      <c r="AP80" s="36"/>
    </row>
    <row r="81" spans="1:42" x14ac:dyDescent="0.25">
      <c r="A81" s="36"/>
      <c r="B81" s="36"/>
      <c r="C81" s="36"/>
      <c r="D81" s="36"/>
      <c r="E81" s="36"/>
      <c r="F81" s="36"/>
      <c r="G81" s="36"/>
      <c r="H81" s="36"/>
      <c r="I81" s="36"/>
      <c r="J81" s="36"/>
      <c r="K81" s="36"/>
      <c r="L81" s="36"/>
      <c r="M81" s="36"/>
      <c r="N81" s="36"/>
      <c r="O81" s="36"/>
      <c r="P81" s="36"/>
      <c r="Q81" s="36"/>
      <c r="R81" s="36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  <c r="AF81" s="36"/>
      <c r="AG81" s="36"/>
      <c r="AH81" s="36"/>
      <c r="AI81" s="36"/>
      <c r="AJ81" s="36"/>
      <c r="AK81" s="36"/>
      <c r="AL81" s="36"/>
      <c r="AM81" s="36"/>
      <c r="AN81" s="36"/>
      <c r="AO81" s="36"/>
      <c r="AP81" s="36"/>
    </row>
    <row r="82" spans="1:42" x14ac:dyDescent="0.25">
      <c r="A82" s="36"/>
      <c r="B82" s="36"/>
      <c r="C82" s="36"/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  <c r="AF82" s="36"/>
      <c r="AG82" s="36"/>
      <c r="AH82" s="36"/>
      <c r="AI82" s="36"/>
      <c r="AJ82" s="36"/>
      <c r="AK82" s="36"/>
      <c r="AL82" s="36"/>
      <c r="AM82" s="36"/>
      <c r="AN82" s="36"/>
      <c r="AO82" s="36"/>
      <c r="AP82" s="36"/>
    </row>
    <row r="83" spans="1:42" x14ac:dyDescent="0.25">
      <c r="A83" s="36"/>
      <c r="B83" s="36"/>
      <c r="C83" s="36"/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6"/>
      <c r="O83" s="36"/>
      <c r="P83" s="36"/>
      <c r="Q83" s="36"/>
      <c r="R83" s="36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  <c r="AF83" s="36"/>
      <c r="AG83" s="36"/>
      <c r="AH83" s="36"/>
      <c r="AI83" s="36"/>
      <c r="AJ83" s="36"/>
      <c r="AK83" s="36"/>
      <c r="AL83" s="36"/>
      <c r="AM83" s="36"/>
      <c r="AN83" s="36"/>
      <c r="AO83" s="36"/>
      <c r="AP83" s="36"/>
    </row>
    <row r="84" spans="1:42" x14ac:dyDescent="0.25">
      <c r="A84" s="36"/>
      <c r="B84" s="36"/>
      <c r="C84" s="36"/>
      <c r="D84" s="36"/>
      <c r="E84" s="36"/>
      <c r="F84" s="36"/>
      <c r="G84" s="36"/>
      <c r="H84" s="36"/>
      <c r="I84" s="36"/>
      <c r="J84" s="36"/>
      <c r="K84" s="36"/>
      <c r="L84" s="36"/>
      <c r="M84" s="36"/>
      <c r="N84" s="36"/>
      <c r="O84" s="36"/>
      <c r="P84" s="36"/>
      <c r="Q84" s="36"/>
      <c r="R84" s="36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  <c r="AF84" s="36"/>
      <c r="AG84" s="36"/>
      <c r="AH84" s="36"/>
      <c r="AI84" s="36"/>
      <c r="AJ84" s="36"/>
      <c r="AK84" s="36"/>
      <c r="AL84" s="36"/>
      <c r="AM84" s="36"/>
      <c r="AN84" s="36"/>
      <c r="AO84" s="36"/>
      <c r="AP84" s="36"/>
    </row>
    <row r="85" spans="1:42" x14ac:dyDescent="0.25">
      <c r="A85" s="36"/>
      <c r="B85" s="36"/>
      <c r="C85" s="36"/>
      <c r="D85" s="36"/>
      <c r="E85" s="36"/>
      <c r="F85" s="36"/>
      <c r="G85" s="36"/>
      <c r="H85" s="36"/>
      <c r="I85" s="36"/>
      <c r="J85" s="36"/>
      <c r="K85" s="36"/>
      <c r="L85" s="36"/>
      <c r="M85" s="36"/>
      <c r="N85" s="36"/>
      <c r="O85" s="36"/>
      <c r="P85" s="36"/>
      <c r="Q85" s="36"/>
      <c r="R85" s="36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  <c r="AF85" s="36"/>
      <c r="AG85" s="36"/>
      <c r="AH85" s="36"/>
      <c r="AI85" s="36"/>
      <c r="AJ85" s="36"/>
      <c r="AK85" s="36"/>
      <c r="AL85" s="36"/>
      <c r="AM85" s="36"/>
      <c r="AN85" s="36"/>
      <c r="AO85" s="36"/>
      <c r="AP85" s="36"/>
    </row>
    <row r="86" spans="1:42" x14ac:dyDescent="0.25">
      <c r="A86" s="36"/>
      <c r="B86" s="36"/>
      <c r="C86" s="36"/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36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  <c r="AF86" s="36"/>
      <c r="AG86" s="36"/>
      <c r="AH86" s="36"/>
      <c r="AI86" s="36"/>
      <c r="AJ86" s="36"/>
      <c r="AK86" s="36"/>
      <c r="AL86" s="36"/>
      <c r="AM86" s="36"/>
      <c r="AN86" s="36"/>
      <c r="AO86" s="36"/>
      <c r="AP86" s="36"/>
    </row>
    <row r="87" spans="1:42" x14ac:dyDescent="0.25">
      <c r="A87" s="36"/>
      <c r="B87" s="36"/>
      <c r="C87" s="36"/>
      <c r="D87" s="36"/>
      <c r="E87" s="36"/>
      <c r="F87" s="36"/>
      <c r="G87" s="36"/>
      <c r="H87" s="36"/>
      <c r="I87" s="36"/>
      <c r="J87" s="36"/>
      <c r="K87" s="36"/>
      <c r="L87" s="36"/>
      <c r="M87" s="36"/>
      <c r="N87" s="36"/>
      <c r="O87" s="36"/>
      <c r="P87" s="36"/>
      <c r="Q87" s="36"/>
    </row>
    <row r="88" spans="1:42" x14ac:dyDescent="0.25">
      <c r="A88" s="36"/>
      <c r="B88" s="36"/>
      <c r="C88" s="36"/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36"/>
      <c r="O88" s="36"/>
      <c r="P88" s="36"/>
      <c r="Q88" s="36"/>
    </row>
    <row r="89" spans="1:42" x14ac:dyDescent="0.25">
      <c r="A89" s="36"/>
      <c r="B89" s="36"/>
      <c r="C89" s="36"/>
      <c r="D89" s="36"/>
      <c r="E89" s="36"/>
      <c r="F89" s="36"/>
      <c r="G89" s="36"/>
      <c r="H89" s="36"/>
      <c r="I89" s="36"/>
      <c r="J89" s="36"/>
      <c r="K89" s="36"/>
      <c r="L89" s="36"/>
      <c r="M89" s="36"/>
      <c r="N89" s="36"/>
      <c r="O89" s="36"/>
      <c r="P89" s="36"/>
      <c r="Q89" s="36"/>
    </row>
    <row r="90" spans="1:42" x14ac:dyDescent="0.25">
      <c r="A90" s="36"/>
      <c r="B90" s="36"/>
      <c r="C90" s="36"/>
      <c r="D90" s="36"/>
      <c r="E90" s="36"/>
      <c r="F90" s="36"/>
      <c r="G90" s="36"/>
      <c r="H90" s="36"/>
      <c r="I90" s="36"/>
      <c r="J90" s="36"/>
      <c r="K90" s="36"/>
      <c r="L90" s="36"/>
      <c r="M90" s="36"/>
      <c r="N90" s="36"/>
      <c r="O90" s="36"/>
      <c r="P90" s="36"/>
      <c r="Q90" s="36"/>
    </row>
    <row r="91" spans="1:42" x14ac:dyDescent="0.25">
      <c r="A91" s="36"/>
      <c r="B91" s="36"/>
      <c r="C91" s="36"/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6"/>
      <c r="O91" s="36"/>
      <c r="P91" s="36"/>
      <c r="Q91" s="36"/>
    </row>
    <row r="92" spans="1:42" x14ac:dyDescent="0.25">
      <c r="A92" s="36"/>
      <c r="B92" s="36"/>
      <c r="C92" s="36"/>
      <c r="D92" s="36"/>
      <c r="E92" s="36"/>
      <c r="F92" s="36"/>
      <c r="G92" s="36"/>
      <c r="H92" s="36"/>
      <c r="I92" s="36"/>
      <c r="J92" s="36"/>
      <c r="K92" s="36"/>
      <c r="L92" s="36"/>
      <c r="M92" s="36"/>
      <c r="N92" s="36"/>
      <c r="O92" s="36"/>
      <c r="P92" s="36"/>
      <c r="Q92" s="36"/>
    </row>
    <row r="93" spans="1:42" x14ac:dyDescent="0.25">
      <c r="A93" s="36"/>
      <c r="B93" s="36"/>
      <c r="C93" s="36"/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36"/>
      <c r="O93" s="36"/>
      <c r="P93" s="36"/>
      <c r="Q93" s="36"/>
    </row>
    <row r="94" spans="1:42" x14ac:dyDescent="0.25">
      <c r="A94" s="36"/>
      <c r="B94" s="36"/>
      <c r="C94" s="36"/>
      <c r="D94" s="36"/>
      <c r="E94" s="36"/>
      <c r="F94" s="36"/>
      <c r="G94" s="36"/>
      <c r="H94" s="36"/>
      <c r="I94" s="36"/>
      <c r="J94" s="36"/>
      <c r="K94" s="36"/>
      <c r="L94" s="36"/>
      <c r="M94" s="36"/>
      <c r="N94" s="36"/>
      <c r="O94" s="36"/>
      <c r="P94" s="36"/>
      <c r="Q94" s="36"/>
    </row>
    <row r="95" spans="1:42" x14ac:dyDescent="0.25">
      <c r="A95" s="36"/>
      <c r="B95" s="36"/>
      <c r="C95" s="36"/>
      <c r="D95" s="36"/>
      <c r="E95" s="36"/>
      <c r="F95" s="36"/>
      <c r="G95" s="36"/>
      <c r="H95" s="36"/>
      <c r="I95" s="36"/>
      <c r="J95" s="36"/>
      <c r="K95" s="36"/>
      <c r="L95" s="36"/>
      <c r="M95" s="36"/>
      <c r="N95" s="36"/>
      <c r="O95" s="36"/>
      <c r="P95" s="36"/>
      <c r="Q95" s="36"/>
    </row>
    <row r="96" spans="1:42" x14ac:dyDescent="0.25">
      <c r="A96" s="36"/>
      <c r="B96" s="36"/>
      <c r="C96" s="36"/>
      <c r="D96" s="36"/>
      <c r="E96" s="36"/>
      <c r="F96" s="36"/>
      <c r="G96" s="36"/>
      <c r="H96" s="36"/>
      <c r="I96" s="36"/>
      <c r="J96" s="36"/>
      <c r="K96" s="36"/>
      <c r="L96" s="36"/>
      <c r="M96" s="36"/>
      <c r="N96" s="36"/>
      <c r="O96" s="36"/>
      <c r="P96" s="36"/>
      <c r="Q96" s="36"/>
    </row>
    <row r="97" spans="1:17" x14ac:dyDescent="0.25">
      <c r="A97" s="36"/>
      <c r="B97" s="36"/>
      <c r="C97" s="36"/>
      <c r="D97" s="36"/>
      <c r="E97" s="36"/>
      <c r="F97" s="36"/>
      <c r="G97" s="36"/>
      <c r="H97" s="36"/>
      <c r="I97" s="36"/>
      <c r="J97" s="36"/>
      <c r="K97" s="36"/>
      <c r="L97" s="36"/>
      <c r="M97" s="36"/>
      <c r="N97" s="36"/>
      <c r="O97" s="36"/>
      <c r="P97" s="36"/>
      <c r="Q97" s="36"/>
    </row>
    <row r="98" spans="1:17" x14ac:dyDescent="0.25">
      <c r="A98" s="36"/>
      <c r="B98" s="36"/>
      <c r="C98" s="36"/>
      <c r="D98" s="36"/>
      <c r="E98" s="36"/>
      <c r="F98" s="36"/>
      <c r="G98" s="36"/>
      <c r="H98" s="36"/>
      <c r="I98" s="36"/>
      <c r="J98" s="36"/>
      <c r="K98" s="36"/>
      <c r="L98" s="36"/>
      <c r="M98" s="36"/>
      <c r="N98" s="36"/>
      <c r="O98" s="36"/>
      <c r="P98" s="36"/>
      <c r="Q98" s="36"/>
    </row>
    <row r="99" spans="1:17" x14ac:dyDescent="0.25">
      <c r="A99" s="36"/>
      <c r="B99" s="36"/>
      <c r="C99" s="36"/>
      <c r="D99" s="36"/>
      <c r="E99" s="36"/>
      <c r="F99" s="36"/>
      <c r="G99" s="36"/>
      <c r="H99" s="36"/>
      <c r="I99" s="36"/>
      <c r="J99" s="36"/>
      <c r="K99" s="36"/>
      <c r="L99" s="36"/>
      <c r="M99" s="36"/>
      <c r="N99" s="36"/>
      <c r="O99" s="36"/>
      <c r="P99" s="36"/>
      <c r="Q99" s="36"/>
    </row>
    <row r="100" spans="1:17" x14ac:dyDescent="0.25">
      <c r="A100" s="36"/>
      <c r="B100" s="36"/>
      <c r="C100" s="36"/>
      <c r="D100" s="36"/>
      <c r="E100" s="36"/>
      <c r="F100" s="36"/>
      <c r="G100" s="36"/>
      <c r="H100" s="36"/>
      <c r="I100" s="36"/>
      <c r="J100" s="36"/>
      <c r="K100" s="36"/>
      <c r="L100" s="36"/>
      <c r="M100" s="36"/>
      <c r="N100" s="36"/>
      <c r="O100" s="36"/>
      <c r="P100" s="36"/>
      <c r="Q100" s="36"/>
    </row>
    <row r="101" spans="1:17" x14ac:dyDescent="0.25">
      <c r="A101" s="36"/>
      <c r="B101" s="36"/>
      <c r="C101" s="36"/>
      <c r="D101" s="36"/>
      <c r="E101" s="36"/>
      <c r="F101" s="36"/>
      <c r="G101" s="36"/>
      <c r="H101" s="36"/>
      <c r="I101" s="36"/>
      <c r="J101" s="36"/>
      <c r="K101" s="36"/>
      <c r="L101" s="36"/>
      <c r="M101" s="36"/>
      <c r="N101" s="36"/>
      <c r="O101" s="36"/>
      <c r="P101" s="36"/>
      <c r="Q101" s="36"/>
    </row>
    <row r="102" spans="1:17" x14ac:dyDescent="0.25">
      <c r="A102" s="36"/>
      <c r="B102" s="36"/>
      <c r="C102" s="36"/>
      <c r="D102" s="36"/>
      <c r="E102" s="36"/>
      <c r="F102" s="36"/>
      <c r="G102" s="36"/>
      <c r="H102" s="36"/>
      <c r="I102" s="36"/>
      <c r="J102" s="36"/>
      <c r="K102" s="36"/>
      <c r="L102" s="36"/>
      <c r="M102" s="36"/>
      <c r="N102" s="36"/>
      <c r="O102" s="36"/>
      <c r="P102" s="36"/>
      <c r="Q102" s="36"/>
    </row>
    <row r="103" spans="1:17" x14ac:dyDescent="0.25">
      <c r="A103" s="36"/>
      <c r="B103" s="36"/>
      <c r="C103" s="36"/>
      <c r="D103" s="36"/>
      <c r="E103" s="36"/>
      <c r="F103" s="36"/>
      <c r="G103" s="36"/>
      <c r="H103" s="36"/>
      <c r="I103" s="36"/>
      <c r="J103" s="36"/>
      <c r="K103" s="36"/>
      <c r="L103" s="36"/>
      <c r="M103" s="36"/>
      <c r="N103" s="36"/>
      <c r="O103" s="36"/>
      <c r="P103" s="36"/>
      <c r="Q103" s="36"/>
    </row>
    <row r="104" spans="1:17" x14ac:dyDescent="0.25">
      <c r="A104" s="36"/>
      <c r="B104" s="36"/>
      <c r="C104" s="36"/>
      <c r="D104" s="36"/>
      <c r="E104" s="36"/>
      <c r="F104" s="36"/>
      <c r="G104" s="36"/>
      <c r="H104" s="36"/>
      <c r="I104" s="36"/>
      <c r="J104" s="36"/>
      <c r="K104" s="36"/>
      <c r="L104" s="36"/>
      <c r="M104" s="36"/>
      <c r="N104" s="36"/>
      <c r="O104" s="36"/>
      <c r="P104" s="36"/>
      <c r="Q104" s="36"/>
    </row>
    <row r="105" spans="1:17" x14ac:dyDescent="0.25">
      <c r="A105" s="36"/>
      <c r="B105" s="36"/>
      <c r="C105" s="36"/>
      <c r="D105" s="36"/>
      <c r="E105" s="36"/>
      <c r="F105" s="36"/>
      <c r="G105" s="36"/>
      <c r="H105" s="36"/>
      <c r="I105" s="36"/>
      <c r="J105" s="36"/>
      <c r="K105" s="36"/>
      <c r="L105" s="36"/>
      <c r="M105" s="36"/>
      <c r="N105" s="36"/>
      <c r="O105" s="36"/>
      <c r="P105" s="36"/>
      <c r="Q105" s="36"/>
    </row>
    <row r="106" spans="1:17" x14ac:dyDescent="0.25">
      <c r="A106" s="36"/>
      <c r="B106" s="36"/>
      <c r="C106" s="36"/>
      <c r="D106" s="36"/>
      <c r="E106" s="36"/>
      <c r="F106" s="36"/>
      <c r="G106" s="36"/>
      <c r="H106" s="36"/>
      <c r="I106" s="36"/>
      <c r="J106" s="36"/>
      <c r="K106" s="36"/>
      <c r="L106" s="36"/>
      <c r="M106" s="36"/>
      <c r="N106" s="36"/>
      <c r="O106" s="36"/>
      <c r="P106" s="36"/>
      <c r="Q106" s="36"/>
    </row>
    <row r="107" spans="1:17" x14ac:dyDescent="0.25">
      <c r="A107" s="36"/>
      <c r="B107" s="36"/>
      <c r="C107" s="36"/>
      <c r="D107" s="36"/>
      <c r="E107" s="36"/>
      <c r="F107" s="36"/>
      <c r="G107" s="36"/>
      <c r="H107" s="36"/>
      <c r="I107" s="36"/>
      <c r="J107" s="36"/>
      <c r="K107" s="36"/>
      <c r="L107" s="36"/>
      <c r="M107" s="36"/>
      <c r="N107" s="36"/>
      <c r="O107" s="36"/>
      <c r="P107" s="36"/>
      <c r="Q107" s="36"/>
    </row>
    <row r="108" spans="1:17" x14ac:dyDescent="0.25">
      <c r="A108" s="36"/>
      <c r="B108" s="36"/>
      <c r="C108" s="36"/>
      <c r="D108" s="36"/>
      <c r="E108" s="36"/>
      <c r="F108" s="36"/>
      <c r="G108" s="36"/>
      <c r="H108" s="36"/>
      <c r="I108" s="36"/>
      <c r="J108" s="36"/>
      <c r="K108" s="36"/>
      <c r="L108" s="36"/>
      <c r="M108" s="36"/>
      <c r="N108" s="36"/>
      <c r="O108" s="36"/>
      <c r="P108" s="36"/>
      <c r="Q108" s="36"/>
    </row>
    <row r="109" spans="1:17" x14ac:dyDescent="0.25">
      <c r="A109" s="36"/>
      <c r="B109" s="36"/>
      <c r="C109" s="36"/>
      <c r="D109" s="36"/>
      <c r="E109" s="36"/>
      <c r="F109" s="36"/>
      <c r="G109" s="36"/>
      <c r="H109" s="36"/>
      <c r="I109" s="36"/>
      <c r="J109" s="36"/>
      <c r="K109" s="36"/>
      <c r="L109" s="36"/>
      <c r="M109" s="36"/>
      <c r="N109" s="36"/>
      <c r="O109" s="36"/>
      <c r="P109" s="36"/>
      <c r="Q109" s="36"/>
    </row>
    <row r="110" spans="1:17" x14ac:dyDescent="0.25">
      <c r="A110" s="36"/>
      <c r="B110" s="36"/>
      <c r="C110" s="36"/>
      <c r="D110" s="36"/>
      <c r="E110" s="36"/>
      <c r="F110" s="36"/>
      <c r="G110" s="36"/>
      <c r="H110" s="36"/>
      <c r="I110" s="36"/>
      <c r="J110" s="36"/>
      <c r="K110" s="36"/>
      <c r="L110" s="36"/>
      <c r="M110" s="36"/>
      <c r="N110" s="36"/>
      <c r="O110" s="36"/>
      <c r="P110" s="36"/>
      <c r="Q110" s="36"/>
    </row>
    <row r="111" spans="1:17" x14ac:dyDescent="0.25">
      <c r="A111" s="36"/>
      <c r="B111" s="36"/>
      <c r="C111" s="36"/>
      <c r="D111" s="36"/>
      <c r="E111" s="36"/>
      <c r="F111" s="36"/>
      <c r="G111" s="36"/>
      <c r="H111" s="36"/>
      <c r="I111" s="36"/>
      <c r="J111" s="36"/>
      <c r="K111" s="36"/>
      <c r="L111" s="36"/>
      <c r="M111" s="36"/>
      <c r="N111" s="36"/>
      <c r="O111" s="36"/>
      <c r="P111" s="36"/>
      <c r="Q111" s="36"/>
    </row>
    <row r="112" spans="1:17" x14ac:dyDescent="0.25">
      <c r="A112" s="36"/>
      <c r="B112" s="36"/>
      <c r="C112" s="36"/>
      <c r="D112" s="36"/>
      <c r="E112" s="36"/>
      <c r="F112" s="36"/>
      <c r="G112" s="36"/>
      <c r="H112" s="36"/>
      <c r="I112" s="36"/>
      <c r="J112" s="36"/>
      <c r="K112" s="36"/>
      <c r="L112" s="36"/>
      <c r="M112" s="36"/>
      <c r="N112" s="36"/>
      <c r="O112" s="36"/>
      <c r="P112" s="36"/>
      <c r="Q112" s="36"/>
    </row>
    <row r="113" spans="1:17" x14ac:dyDescent="0.25">
      <c r="A113" s="36"/>
      <c r="B113" s="36"/>
      <c r="C113" s="36"/>
      <c r="D113" s="36"/>
      <c r="E113" s="36"/>
      <c r="F113" s="36"/>
      <c r="G113" s="36"/>
      <c r="H113" s="36"/>
      <c r="I113" s="36"/>
      <c r="J113" s="36"/>
      <c r="K113" s="36"/>
      <c r="L113" s="36"/>
      <c r="M113" s="36"/>
      <c r="N113" s="36"/>
      <c r="O113" s="36"/>
      <c r="P113" s="36"/>
      <c r="Q113" s="36"/>
    </row>
    <row r="114" spans="1:17" x14ac:dyDescent="0.25">
      <c r="A114" s="36"/>
      <c r="B114" s="36"/>
      <c r="C114" s="36"/>
      <c r="D114" s="36"/>
      <c r="E114" s="36"/>
      <c r="F114" s="36"/>
      <c r="G114" s="36"/>
      <c r="H114" s="36"/>
      <c r="I114" s="36"/>
      <c r="J114" s="36"/>
      <c r="K114" s="36"/>
      <c r="L114" s="36"/>
      <c r="M114" s="36"/>
      <c r="N114" s="36"/>
      <c r="O114" s="36"/>
      <c r="P114" s="36"/>
      <c r="Q114" s="36"/>
    </row>
    <row r="115" spans="1:17" x14ac:dyDescent="0.25">
      <c r="A115" s="36"/>
      <c r="B115" s="36"/>
      <c r="C115" s="36"/>
      <c r="D115" s="36"/>
      <c r="E115" s="36"/>
      <c r="F115" s="36"/>
      <c r="G115" s="36"/>
      <c r="H115" s="36"/>
      <c r="I115" s="36"/>
      <c r="J115" s="36"/>
      <c r="K115" s="36"/>
      <c r="L115" s="36"/>
      <c r="M115" s="36"/>
      <c r="N115" s="36"/>
      <c r="O115" s="36"/>
      <c r="P115" s="36"/>
      <c r="Q115" s="36"/>
    </row>
    <row r="116" spans="1:17" x14ac:dyDescent="0.25">
      <c r="A116" s="36"/>
      <c r="B116" s="36"/>
      <c r="C116" s="36"/>
      <c r="D116" s="36"/>
      <c r="E116" s="36"/>
      <c r="F116" s="36"/>
      <c r="G116" s="36"/>
      <c r="H116" s="36"/>
      <c r="I116" s="36"/>
      <c r="J116" s="36"/>
      <c r="K116" s="36"/>
      <c r="L116" s="36"/>
      <c r="M116" s="36"/>
      <c r="N116" s="36"/>
      <c r="O116" s="36"/>
      <c r="P116" s="36"/>
      <c r="Q116" s="36"/>
    </row>
    <row r="117" spans="1:17" x14ac:dyDescent="0.25">
      <c r="A117" s="36"/>
      <c r="B117" s="36"/>
      <c r="C117" s="36"/>
      <c r="D117" s="36"/>
      <c r="E117" s="36"/>
      <c r="F117" s="36"/>
      <c r="G117" s="36"/>
      <c r="H117" s="36"/>
      <c r="I117" s="36"/>
      <c r="J117" s="36"/>
      <c r="K117" s="36"/>
      <c r="L117" s="36"/>
      <c r="M117" s="36"/>
      <c r="N117" s="36"/>
      <c r="O117" s="36"/>
      <c r="P117" s="36"/>
      <c r="Q117" s="36"/>
    </row>
    <row r="118" spans="1:17" x14ac:dyDescent="0.25">
      <c r="A118" s="36"/>
      <c r="B118" s="36"/>
      <c r="C118" s="36"/>
      <c r="D118" s="36"/>
      <c r="E118" s="36"/>
      <c r="F118" s="36"/>
      <c r="G118" s="36"/>
      <c r="H118" s="36"/>
      <c r="I118" s="36"/>
      <c r="J118" s="36"/>
      <c r="K118" s="36"/>
      <c r="L118" s="36"/>
      <c r="M118" s="36"/>
      <c r="N118" s="36"/>
      <c r="O118" s="36"/>
      <c r="P118" s="36"/>
      <c r="Q118" s="36"/>
    </row>
    <row r="119" spans="1:17" x14ac:dyDescent="0.25">
      <c r="A119" s="36"/>
      <c r="B119" s="36"/>
      <c r="C119" s="36"/>
      <c r="D119" s="36"/>
      <c r="E119" s="36"/>
      <c r="F119" s="36"/>
      <c r="G119" s="36"/>
      <c r="H119" s="36"/>
      <c r="I119" s="36"/>
      <c r="J119" s="36"/>
      <c r="K119" s="36"/>
      <c r="L119" s="36"/>
      <c r="M119" s="36"/>
      <c r="N119" s="36"/>
      <c r="O119" s="36"/>
      <c r="P119" s="36"/>
      <c r="Q119" s="36"/>
    </row>
    <row r="120" spans="1:17" x14ac:dyDescent="0.25">
      <c r="A120" s="36"/>
      <c r="B120" s="36"/>
      <c r="C120" s="36"/>
      <c r="D120" s="36"/>
      <c r="E120" s="36"/>
      <c r="F120" s="36"/>
      <c r="G120" s="36"/>
      <c r="H120" s="36"/>
      <c r="I120" s="36"/>
      <c r="J120" s="36"/>
      <c r="K120" s="36"/>
      <c r="L120" s="36"/>
      <c r="M120" s="36"/>
      <c r="N120" s="36"/>
      <c r="O120" s="36"/>
      <c r="P120" s="36"/>
      <c r="Q120" s="36"/>
    </row>
    <row r="121" spans="1:17" x14ac:dyDescent="0.25">
      <c r="A121" s="36"/>
      <c r="B121" s="36"/>
      <c r="C121" s="36"/>
      <c r="D121" s="36"/>
      <c r="E121" s="36"/>
      <c r="F121" s="36"/>
      <c r="G121" s="36"/>
      <c r="H121" s="36"/>
      <c r="I121" s="36"/>
      <c r="J121" s="36"/>
      <c r="K121" s="36"/>
      <c r="L121" s="36"/>
      <c r="M121" s="36"/>
      <c r="N121" s="36"/>
      <c r="O121" s="36"/>
      <c r="P121" s="36"/>
      <c r="Q121" s="36"/>
    </row>
    <row r="122" spans="1:17" x14ac:dyDescent="0.25">
      <c r="A122" s="36"/>
      <c r="B122" s="36"/>
      <c r="C122" s="36"/>
      <c r="D122" s="36"/>
      <c r="E122" s="36"/>
      <c r="F122" s="36"/>
      <c r="G122" s="36"/>
      <c r="H122" s="36"/>
      <c r="I122" s="36"/>
      <c r="J122" s="36"/>
      <c r="K122" s="36"/>
      <c r="L122" s="36"/>
      <c r="M122" s="36"/>
      <c r="N122" s="36"/>
      <c r="O122" s="36"/>
      <c r="P122" s="36"/>
      <c r="Q122" s="36"/>
    </row>
    <row r="123" spans="1:17" x14ac:dyDescent="0.25">
      <c r="A123" s="36"/>
      <c r="B123" s="36"/>
      <c r="C123" s="36"/>
      <c r="D123" s="36"/>
      <c r="E123" s="36"/>
      <c r="F123" s="36"/>
      <c r="G123" s="36"/>
      <c r="H123" s="36"/>
      <c r="I123" s="36"/>
      <c r="J123" s="36"/>
      <c r="K123" s="36"/>
      <c r="L123" s="36"/>
      <c r="M123" s="36"/>
      <c r="N123" s="36"/>
      <c r="O123" s="36"/>
      <c r="P123" s="36"/>
      <c r="Q123" s="36"/>
    </row>
    <row r="124" spans="1:17" x14ac:dyDescent="0.25">
      <c r="A124" s="36"/>
      <c r="B124" s="36"/>
      <c r="C124" s="36"/>
      <c r="D124" s="36"/>
      <c r="E124" s="36"/>
      <c r="F124" s="36"/>
      <c r="G124" s="36"/>
      <c r="H124" s="36"/>
      <c r="I124" s="36"/>
      <c r="J124" s="36"/>
      <c r="K124" s="36"/>
      <c r="L124" s="36"/>
      <c r="M124" s="36"/>
      <c r="N124" s="36"/>
      <c r="O124" s="36"/>
      <c r="P124" s="36"/>
      <c r="Q124" s="36"/>
    </row>
    <row r="125" spans="1:17" x14ac:dyDescent="0.25">
      <c r="A125" s="36"/>
      <c r="B125" s="36"/>
      <c r="C125" s="36"/>
      <c r="D125" s="36"/>
      <c r="E125" s="36"/>
      <c r="F125" s="36"/>
      <c r="G125" s="36"/>
      <c r="H125" s="36"/>
      <c r="I125" s="36"/>
      <c r="J125" s="36"/>
      <c r="K125" s="36"/>
      <c r="L125" s="36"/>
      <c r="M125" s="36"/>
      <c r="N125" s="36"/>
      <c r="O125" s="36"/>
      <c r="P125" s="36"/>
      <c r="Q125" s="36"/>
    </row>
    <row r="126" spans="1:17" x14ac:dyDescent="0.25">
      <c r="A126" s="36"/>
      <c r="B126" s="36"/>
      <c r="C126" s="36"/>
      <c r="D126" s="36"/>
      <c r="E126" s="36"/>
      <c r="F126" s="36"/>
      <c r="G126" s="36"/>
      <c r="H126" s="36"/>
      <c r="I126" s="36"/>
      <c r="J126" s="36"/>
      <c r="K126" s="36"/>
      <c r="L126" s="36"/>
      <c r="M126" s="36"/>
      <c r="N126" s="36"/>
      <c r="O126" s="36"/>
      <c r="P126" s="36"/>
      <c r="Q126" s="36"/>
    </row>
    <row r="127" spans="1:17" x14ac:dyDescent="0.25">
      <c r="A127" s="36"/>
      <c r="B127" s="36"/>
      <c r="C127" s="36"/>
      <c r="D127" s="36"/>
      <c r="E127" s="36"/>
      <c r="F127" s="36"/>
      <c r="G127" s="36"/>
      <c r="H127" s="36"/>
      <c r="I127" s="36"/>
      <c r="J127" s="36"/>
      <c r="K127" s="36"/>
      <c r="L127" s="36"/>
      <c r="M127" s="36"/>
      <c r="N127" s="36"/>
      <c r="O127" s="36"/>
      <c r="P127" s="36"/>
      <c r="Q127" s="36"/>
    </row>
    <row r="128" spans="1:17" x14ac:dyDescent="0.25">
      <c r="A128" s="36"/>
      <c r="B128" s="36"/>
      <c r="C128" s="36"/>
      <c r="D128" s="36"/>
      <c r="E128" s="36"/>
      <c r="F128" s="36"/>
      <c r="G128" s="36"/>
      <c r="H128" s="36"/>
      <c r="I128" s="36"/>
      <c r="J128" s="36"/>
      <c r="K128" s="36"/>
      <c r="L128" s="36"/>
      <c r="M128" s="36"/>
      <c r="N128" s="36"/>
      <c r="O128" s="36"/>
      <c r="P128" s="36"/>
      <c r="Q128" s="36"/>
    </row>
    <row r="129" spans="1:17" x14ac:dyDescent="0.25">
      <c r="A129" s="36"/>
      <c r="B129" s="36"/>
      <c r="C129" s="36"/>
      <c r="D129" s="36"/>
      <c r="E129" s="36"/>
      <c r="F129" s="36"/>
      <c r="G129" s="36"/>
      <c r="H129" s="36"/>
      <c r="I129" s="36"/>
      <c r="J129" s="36"/>
      <c r="K129" s="36"/>
      <c r="L129" s="36"/>
      <c r="M129" s="36"/>
      <c r="N129" s="36"/>
      <c r="O129" s="36"/>
      <c r="P129" s="36"/>
      <c r="Q129" s="36"/>
    </row>
    <row r="130" spans="1:17" x14ac:dyDescent="0.25">
      <c r="A130" s="36"/>
      <c r="B130" s="36"/>
      <c r="C130" s="36"/>
      <c r="D130" s="36"/>
      <c r="E130" s="36"/>
      <c r="F130" s="36"/>
      <c r="G130" s="36"/>
      <c r="H130" s="36"/>
      <c r="I130" s="36"/>
      <c r="J130" s="36"/>
      <c r="K130" s="36"/>
      <c r="L130" s="36"/>
      <c r="M130" s="36"/>
      <c r="N130" s="36"/>
      <c r="O130" s="36"/>
      <c r="P130" s="36"/>
      <c r="Q130" s="36"/>
    </row>
    <row r="131" spans="1:17" x14ac:dyDescent="0.25">
      <c r="A131" s="36"/>
      <c r="B131" s="36"/>
      <c r="C131" s="36"/>
      <c r="D131" s="36"/>
      <c r="E131" s="36"/>
      <c r="F131" s="36"/>
      <c r="G131" s="36"/>
      <c r="H131" s="36"/>
      <c r="I131" s="36"/>
      <c r="J131" s="36"/>
      <c r="K131" s="36"/>
      <c r="L131" s="36"/>
      <c r="M131" s="36"/>
      <c r="N131" s="36"/>
      <c r="O131" s="36"/>
      <c r="P131" s="36"/>
      <c r="Q131" s="36"/>
    </row>
    <row r="132" spans="1:17" x14ac:dyDescent="0.25">
      <c r="A132" s="36"/>
      <c r="B132" s="36"/>
      <c r="C132" s="36"/>
      <c r="D132" s="36"/>
      <c r="E132" s="36"/>
      <c r="F132" s="36"/>
      <c r="G132" s="36"/>
      <c r="H132" s="36"/>
      <c r="I132" s="36"/>
      <c r="J132" s="36"/>
      <c r="K132" s="36"/>
      <c r="L132" s="36"/>
      <c r="M132" s="36"/>
      <c r="N132" s="36"/>
      <c r="O132" s="36"/>
      <c r="P132" s="36"/>
      <c r="Q132" s="36"/>
    </row>
    <row r="133" spans="1:17" x14ac:dyDescent="0.25">
      <c r="A133" s="36"/>
      <c r="B133" s="36"/>
      <c r="C133" s="36"/>
      <c r="D133" s="36"/>
      <c r="E133" s="36"/>
      <c r="F133" s="36"/>
      <c r="G133" s="36"/>
      <c r="H133" s="36"/>
      <c r="I133" s="36"/>
      <c r="J133" s="36"/>
      <c r="K133" s="36"/>
      <c r="L133" s="36"/>
      <c r="M133" s="36"/>
      <c r="N133" s="36"/>
      <c r="O133" s="36"/>
      <c r="P133" s="36"/>
      <c r="Q133" s="36"/>
    </row>
    <row r="134" spans="1:17" x14ac:dyDescent="0.25">
      <c r="A134" s="36"/>
      <c r="B134" s="36"/>
      <c r="C134" s="36"/>
      <c r="D134" s="36"/>
      <c r="E134" s="36"/>
      <c r="F134" s="36"/>
      <c r="G134" s="36"/>
      <c r="H134" s="36"/>
      <c r="I134" s="36"/>
      <c r="J134" s="36"/>
      <c r="K134" s="36"/>
      <c r="L134" s="36"/>
      <c r="M134" s="36"/>
      <c r="N134" s="36"/>
      <c r="O134" s="36"/>
      <c r="P134" s="36"/>
      <c r="Q134" s="36"/>
    </row>
    <row r="135" spans="1:17" x14ac:dyDescent="0.25">
      <c r="A135" s="36"/>
      <c r="B135" s="36"/>
      <c r="C135" s="36"/>
      <c r="D135" s="36"/>
      <c r="E135" s="36"/>
      <c r="F135" s="36"/>
      <c r="G135" s="36"/>
      <c r="H135" s="36"/>
      <c r="I135" s="36"/>
      <c r="J135" s="36"/>
      <c r="K135" s="36"/>
      <c r="L135" s="36"/>
      <c r="M135" s="36"/>
      <c r="N135" s="36"/>
      <c r="O135" s="36"/>
      <c r="P135" s="36"/>
      <c r="Q135" s="36"/>
    </row>
    <row r="136" spans="1:17" x14ac:dyDescent="0.25">
      <c r="A136" s="36"/>
      <c r="B136" s="36"/>
      <c r="C136" s="36"/>
      <c r="D136" s="36"/>
      <c r="E136" s="36"/>
      <c r="F136" s="36"/>
      <c r="G136" s="36"/>
      <c r="H136" s="36"/>
      <c r="I136" s="36"/>
      <c r="J136" s="36"/>
      <c r="K136" s="36"/>
      <c r="L136" s="36"/>
      <c r="M136" s="36"/>
      <c r="N136" s="36"/>
      <c r="O136" s="36"/>
      <c r="P136" s="36"/>
      <c r="Q136" s="36"/>
    </row>
    <row r="137" spans="1:17" x14ac:dyDescent="0.25">
      <c r="A137" s="36"/>
      <c r="B137" s="36"/>
      <c r="C137" s="36"/>
      <c r="D137" s="36"/>
      <c r="E137" s="36"/>
      <c r="F137" s="36"/>
      <c r="G137" s="36"/>
      <c r="H137" s="36"/>
      <c r="I137" s="36"/>
      <c r="J137" s="36"/>
      <c r="K137" s="36"/>
      <c r="L137" s="36"/>
      <c r="M137" s="36"/>
      <c r="N137" s="36"/>
      <c r="O137" s="36"/>
      <c r="P137" s="36"/>
      <c r="Q137" s="36"/>
    </row>
    <row r="138" spans="1:17" x14ac:dyDescent="0.25">
      <c r="A138" s="36"/>
      <c r="B138" s="36"/>
      <c r="C138" s="36"/>
      <c r="D138" s="36"/>
      <c r="E138" s="36"/>
      <c r="F138" s="36"/>
      <c r="G138" s="36"/>
      <c r="H138" s="36"/>
      <c r="I138" s="36"/>
      <c r="J138" s="36"/>
      <c r="K138" s="36"/>
      <c r="L138" s="36"/>
      <c r="M138" s="36"/>
      <c r="N138" s="36"/>
      <c r="O138" s="36"/>
      <c r="P138" s="36"/>
      <c r="Q138" s="36"/>
    </row>
    <row r="139" spans="1:17" x14ac:dyDescent="0.25">
      <c r="A139" s="36"/>
      <c r="B139" s="36"/>
      <c r="C139" s="36"/>
      <c r="D139" s="36"/>
      <c r="E139" s="36"/>
      <c r="F139" s="36"/>
      <c r="G139" s="36"/>
      <c r="H139" s="36"/>
      <c r="I139" s="36"/>
      <c r="J139" s="36"/>
      <c r="K139" s="36"/>
      <c r="L139" s="36"/>
      <c r="M139" s="36"/>
      <c r="N139" s="36"/>
      <c r="O139" s="36"/>
      <c r="P139" s="36"/>
      <c r="Q139" s="36"/>
    </row>
    <row r="140" spans="1:17" x14ac:dyDescent="0.25">
      <c r="A140" s="36"/>
      <c r="B140" s="36"/>
      <c r="C140" s="36"/>
      <c r="D140" s="36"/>
      <c r="E140" s="36"/>
      <c r="F140" s="36"/>
      <c r="G140" s="36"/>
      <c r="H140" s="36"/>
      <c r="I140" s="36"/>
      <c r="J140" s="36"/>
      <c r="K140" s="36"/>
      <c r="L140" s="36"/>
      <c r="M140" s="36"/>
      <c r="N140" s="36"/>
      <c r="O140" s="36"/>
      <c r="P140" s="36"/>
      <c r="Q140" s="36"/>
    </row>
    <row r="141" spans="1:17" x14ac:dyDescent="0.25">
      <c r="A141" s="36"/>
      <c r="B141" s="36"/>
      <c r="C141" s="36"/>
      <c r="D141" s="36"/>
      <c r="E141" s="36"/>
      <c r="F141" s="36"/>
      <c r="G141" s="36"/>
      <c r="H141" s="36"/>
      <c r="I141" s="36"/>
      <c r="J141" s="36"/>
      <c r="K141" s="36"/>
      <c r="L141" s="36"/>
      <c r="M141" s="36"/>
      <c r="N141" s="36"/>
      <c r="O141" s="36"/>
      <c r="P141" s="36"/>
      <c r="Q141" s="36"/>
    </row>
    <row r="142" spans="1:17" x14ac:dyDescent="0.25">
      <c r="A142" s="36"/>
      <c r="B142" s="36"/>
      <c r="C142" s="36"/>
      <c r="D142" s="36"/>
      <c r="E142" s="36"/>
      <c r="F142" s="36"/>
      <c r="G142" s="36"/>
      <c r="H142" s="36"/>
      <c r="I142" s="36"/>
      <c r="J142" s="36"/>
      <c r="K142" s="36"/>
      <c r="L142" s="36"/>
      <c r="M142" s="36"/>
      <c r="N142" s="36"/>
      <c r="O142" s="36"/>
      <c r="P142" s="36"/>
      <c r="Q142" s="36"/>
    </row>
    <row r="143" spans="1:17" x14ac:dyDescent="0.25">
      <c r="A143" s="36"/>
      <c r="B143" s="36"/>
      <c r="C143" s="36"/>
      <c r="D143" s="36"/>
      <c r="E143" s="36"/>
      <c r="F143" s="36"/>
      <c r="G143" s="36"/>
      <c r="H143" s="36"/>
      <c r="I143" s="36"/>
      <c r="J143" s="36"/>
      <c r="K143" s="36"/>
      <c r="L143" s="36"/>
      <c r="M143" s="36"/>
      <c r="N143" s="36"/>
      <c r="O143" s="36"/>
      <c r="P143" s="36"/>
      <c r="Q143" s="36"/>
    </row>
    <row r="144" spans="1:17" x14ac:dyDescent="0.25">
      <c r="A144" s="36"/>
      <c r="B144" s="36"/>
      <c r="C144" s="36"/>
      <c r="D144" s="36"/>
      <c r="E144" s="36"/>
      <c r="F144" s="36"/>
      <c r="G144" s="36"/>
      <c r="H144" s="36"/>
      <c r="I144" s="36"/>
      <c r="J144" s="36"/>
      <c r="K144" s="36"/>
      <c r="L144" s="36"/>
      <c r="M144" s="36"/>
      <c r="N144" s="36"/>
      <c r="O144" s="36"/>
      <c r="P144" s="36"/>
      <c r="Q144" s="36"/>
    </row>
    <row r="145" spans="1:17" x14ac:dyDescent="0.25">
      <c r="A145" s="36"/>
      <c r="B145" s="36"/>
      <c r="C145" s="36"/>
      <c r="D145" s="36"/>
      <c r="E145" s="36"/>
      <c r="F145" s="36"/>
      <c r="G145" s="36"/>
      <c r="H145" s="36"/>
      <c r="I145" s="36"/>
      <c r="J145" s="36"/>
      <c r="K145" s="36"/>
      <c r="L145" s="36"/>
      <c r="M145" s="36"/>
      <c r="N145" s="36"/>
      <c r="O145" s="36"/>
      <c r="P145" s="36"/>
      <c r="Q145" s="36"/>
    </row>
    <row r="146" spans="1:17" x14ac:dyDescent="0.25">
      <c r="A146" s="36"/>
      <c r="B146" s="36"/>
      <c r="C146" s="36"/>
      <c r="D146" s="36"/>
      <c r="E146" s="36"/>
      <c r="F146" s="36"/>
      <c r="G146" s="36"/>
      <c r="H146" s="36"/>
      <c r="I146" s="36"/>
      <c r="J146" s="36"/>
      <c r="K146" s="36"/>
      <c r="L146" s="36"/>
      <c r="M146" s="36"/>
      <c r="N146" s="36"/>
      <c r="O146" s="36"/>
      <c r="P146" s="36"/>
      <c r="Q146" s="36"/>
    </row>
    <row r="147" spans="1:17" x14ac:dyDescent="0.25">
      <c r="A147" s="36"/>
      <c r="B147" s="36"/>
      <c r="C147" s="36"/>
      <c r="D147" s="36"/>
      <c r="E147" s="36"/>
      <c r="F147" s="36"/>
      <c r="G147" s="36"/>
      <c r="H147" s="36"/>
      <c r="I147" s="36"/>
      <c r="J147" s="36"/>
      <c r="K147" s="36"/>
      <c r="L147" s="36"/>
      <c r="M147" s="36"/>
      <c r="N147" s="36"/>
      <c r="O147" s="36"/>
      <c r="P147" s="36"/>
      <c r="Q147" s="36"/>
    </row>
    <row r="148" spans="1:17" x14ac:dyDescent="0.25">
      <c r="A148" s="36"/>
      <c r="B148" s="36"/>
      <c r="C148" s="36"/>
      <c r="D148" s="36"/>
      <c r="E148" s="36"/>
      <c r="F148" s="36"/>
      <c r="G148" s="36"/>
      <c r="H148" s="36"/>
      <c r="I148" s="36"/>
      <c r="J148" s="36"/>
      <c r="K148" s="36"/>
      <c r="L148" s="36"/>
      <c r="M148" s="36"/>
      <c r="N148" s="36"/>
      <c r="O148" s="36"/>
      <c r="P148" s="36"/>
      <c r="Q148" s="36"/>
    </row>
    <row r="149" spans="1:17" x14ac:dyDescent="0.25">
      <c r="A149" s="36"/>
      <c r="B149" s="36"/>
      <c r="C149" s="36"/>
      <c r="D149" s="36"/>
      <c r="E149" s="36"/>
      <c r="F149" s="36"/>
      <c r="G149" s="36"/>
      <c r="H149" s="36"/>
      <c r="I149" s="36"/>
      <c r="J149" s="36"/>
      <c r="K149" s="36"/>
      <c r="L149" s="36"/>
      <c r="M149" s="36"/>
      <c r="N149" s="36"/>
      <c r="O149" s="36"/>
      <c r="P149" s="36"/>
      <c r="Q149" s="36"/>
    </row>
    <row r="150" spans="1:17" x14ac:dyDescent="0.25">
      <c r="A150" s="36"/>
      <c r="B150" s="36"/>
      <c r="C150" s="36"/>
      <c r="D150" s="36"/>
      <c r="E150" s="36"/>
      <c r="F150" s="36"/>
      <c r="G150" s="36"/>
      <c r="H150" s="36"/>
      <c r="I150" s="36"/>
      <c r="J150" s="36"/>
      <c r="K150" s="36"/>
      <c r="L150" s="36"/>
      <c r="M150" s="36"/>
      <c r="N150" s="36"/>
      <c r="O150" s="36"/>
      <c r="P150" s="36"/>
      <c r="Q150" s="36"/>
    </row>
    <row r="151" spans="1:17" x14ac:dyDescent="0.25">
      <c r="A151" s="36"/>
      <c r="B151" s="36"/>
      <c r="C151" s="36"/>
      <c r="D151" s="36"/>
      <c r="E151" s="36"/>
      <c r="F151" s="36"/>
      <c r="G151" s="36"/>
      <c r="H151" s="36"/>
      <c r="I151" s="36"/>
      <c r="J151" s="36"/>
      <c r="K151" s="36"/>
      <c r="L151" s="36"/>
      <c r="M151" s="36"/>
      <c r="N151" s="36"/>
      <c r="O151" s="36"/>
      <c r="P151" s="36"/>
      <c r="Q151" s="36"/>
    </row>
    <row r="152" spans="1:17" x14ac:dyDescent="0.25">
      <c r="A152" s="36"/>
      <c r="B152" s="36"/>
      <c r="C152" s="36"/>
      <c r="D152" s="36"/>
      <c r="E152" s="36"/>
      <c r="F152" s="36"/>
      <c r="G152" s="36"/>
      <c r="H152" s="36"/>
      <c r="I152" s="36"/>
      <c r="J152" s="36"/>
      <c r="K152" s="36"/>
      <c r="L152" s="36"/>
      <c r="M152" s="36"/>
      <c r="N152" s="36"/>
      <c r="O152" s="36"/>
      <c r="P152" s="36"/>
      <c r="Q152" s="36"/>
    </row>
    <row r="153" spans="1:17" x14ac:dyDescent="0.25">
      <c r="A153" s="36"/>
      <c r="B153" s="36"/>
      <c r="C153" s="36"/>
      <c r="D153" s="36"/>
      <c r="E153" s="36"/>
      <c r="F153" s="36"/>
      <c r="G153" s="36"/>
      <c r="H153" s="36"/>
      <c r="I153" s="36"/>
      <c r="J153" s="36"/>
      <c r="K153" s="36"/>
      <c r="L153" s="36"/>
      <c r="M153" s="36"/>
      <c r="N153" s="36"/>
      <c r="O153" s="36"/>
      <c r="P153" s="36"/>
      <c r="Q153" s="36"/>
    </row>
    <row r="154" spans="1:17" x14ac:dyDescent="0.25">
      <c r="A154" s="36"/>
      <c r="B154" s="36"/>
      <c r="C154" s="36"/>
      <c r="D154" s="36"/>
      <c r="E154" s="36"/>
      <c r="F154" s="36"/>
      <c r="G154" s="36"/>
      <c r="H154" s="36"/>
      <c r="I154" s="36"/>
      <c r="J154" s="36"/>
      <c r="K154" s="36"/>
      <c r="L154" s="36"/>
      <c r="M154" s="36"/>
      <c r="N154" s="36"/>
      <c r="O154" s="36"/>
      <c r="P154" s="36"/>
      <c r="Q154" s="36"/>
    </row>
    <row r="155" spans="1:17" x14ac:dyDescent="0.25">
      <c r="A155" s="36"/>
      <c r="B155" s="36"/>
      <c r="C155" s="36"/>
      <c r="D155" s="36"/>
      <c r="E155" s="36"/>
      <c r="F155" s="36"/>
      <c r="G155" s="36"/>
      <c r="H155" s="36"/>
      <c r="I155" s="36"/>
      <c r="J155" s="36"/>
      <c r="K155" s="36"/>
      <c r="L155" s="36"/>
      <c r="M155" s="36"/>
      <c r="N155" s="36"/>
      <c r="O155" s="36"/>
      <c r="P155" s="36"/>
      <c r="Q155" s="36"/>
    </row>
    <row r="156" spans="1:17" x14ac:dyDescent="0.25">
      <c r="A156" s="36"/>
      <c r="B156" s="36"/>
      <c r="C156" s="36"/>
      <c r="D156" s="36"/>
      <c r="E156" s="36"/>
      <c r="F156" s="36"/>
      <c r="G156" s="36"/>
      <c r="H156" s="36"/>
      <c r="I156" s="36"/>
      <c r="J156" s="36"/>
      <c r="K156" s="36"/>
      <c r="L156" s="36"/>
      <c r="M156" s="36"/>
      <c r="N156" s="36"/>
      <c r="O156" s="36"/>
      <c r="P156" s="36"/>
      <c r="Q156" s="36"/>
    </row>
    <row r="157" spans="1:17" x14ac:dyDescent="0.25">
      <c r="A157" s="36"/>
      <c r="B157" s="36"/>
      <c r="C157" s="36"/>
      <c r="D157" s="36"/>
      <c r="E157" s="36"/>
      <c r="F157" s="36"/>
      <c r="G157" s="36"/>
      <c r="H157" s="36"/>
      <c r="I157" s="36"/>
      <c r="J157" s="36"/>
      <c r="K157" s="36"/>
      <c r="L157" s="36"/>
      <c r="M157" s="36"/>
      <c r="N157" s="36"/>
      <c r="O157" s="36"/>
      <c r="P157" s="36"/>
      <c r="Q157" s="36"/>
    </row>
    <row r="158" spans="1:17" x14ac:dyDescent="0.25">
      <c r="A158" s="36"/>
      <c r="B158" s="36"/>
      <c r="C158" s="36"/>
      <c r="D158" s="36"/>
      <c r="E158" s="36"/>
      <c r="F158" s="36"/>
      <c r="G158" s="36"/>
      <c r="H158" s="36"/>
      <c r="I158" s="36"/>
      <c r="J158" s="36"/>
      <c r="K158" s="36"/>
      <c r="L158" s="36"/>
      <c r="M158" s="36"/>
      <c r="N158" s="36"/>
      <c r="O158" s="36"/>
      <c r="P158" s="36"/>
      <c r="Q158" s="36"/>
    </row>
    <row r="159" spans="1:17" x14ac:dyDescent="0.25">
      <c r="A159" s="36"/>
      <c r="B159" s="36"/>
      <c r="C159" s="36"/>
      <c r="D159" s="36"/>
      <c r="E159" s="36"/>
      <c r="F159" s="36"/>
      <c r="G159" s="36"/>
      <c r="H159" s="36"/>
      <c r="I159" s="36"/>
      <c r="J159" s="36"/>
      <c r="K159" s="36"/>
      <c r="L159" s="36"/>
      <c r="M159" s="36"/>
      <c r="N159" s="36"/>
      <c r="O159" s="36"/>
      <c r="P159" s="36"/>
      <c r="Q159" s="36"/>
    </row>
    <row r="160" spans="1:17" x14ac:dyDescent="0.25">
      <c r="A160" s="36"/>
      <c r="B160" s="36"/>
      <c r="C160" s="36"/>
      <c r="D160" s="36"/>
      <c r="E160" s="36"/>
      <c r="F160" s="36"/>
      <c r="G160" s="36"/>
      <c r="H160" s="36"/>
      <c r="I160" s="36"/>
      <c r="J160" s="36"/>
      <c r="K160" s="36"/>
      <c r="L160" s="36"/>
      <c r="M160" s="36"/>
      <c r="N160" s="36"/>
      <c r="O160" s="36"/>
      <c r="P160" s="36"/>
      <c r="Q160" s="36"/>
    </row>
    <row r="161" spans="1:17" x14ac:dyDescent="0.25">
      <c r="A161" s="36"/>
      <c r="B161" s="36"/>
      <c r="C161" s="36"/>
      <c r="D161" s="36"/>
      <c r="E161" s="36"/>
      <c r="F161" s="36"/>
      <c r="G161" s="36"/>
      <c r="H161" s="36"/>
      <c r="I161" s="36"/>
      <c r="J161" s="36"/>
      <c r="K161" s="36"/>
      <c r="L161" s="36"/>
      <c r="M161" s="36"/>
      <c r="N161" s="36"/>
      <c r="O161" s="36"/>
      <c r="P161" s="36"/>
      <c r="Q161" s="36"/>
    </row>
    <row r="162" spans="1:17" x14ac:dyDescent="0.25">
      <c r="A162" s="36"/>
      <c r="B162" s="36"/>
      <c r="C162" s="36"/>
      <c r="D162" s="36"/>
      <c r="E162" s="36"/>
      <c r="F162" s="36"/>
      <c r="G162" s="36"/>
      <c r="H162" s="36"/>
      <c r="I162" s="36"/>
      <c r="J162" s="36"/>
      <c r="K162" s="36"/>
      <c r="L162" s="36"/>
      <c r="M162" s="36"/>
      <c r="N162" s="36"/>
      <c r="O162" s="36"/>
      <c r="P162" s="36"/>
      <c r="Q162" s="36"/>
    </row>
    <row r="163" spans="1:17" x14ac:dyDescent="0.25">
      <c r="A163" s="36"/>
      <c r="B163" s="36"/>
      <c r="C163" s="36"/>
      <c r="D163" s="36"/>
      <c r="E163" s="36"/>
      <c r="F163" s="36"/>
      <c r="G163" s="36"/>
      <c r="H163" s="36"/>
      <c r="I163" s="36"/>
      <c r="J163" s="36"/>
      <c r="K163" s="36"/>
      <c r="L163" s="36"/>
      <c r="M163" s="36"/>
      <c r="N163" s="36"/>
      <c r="O163" s="36"/>
      <c r="P163" s="36"/>
      <c r="Q163" s="36"/>
    </row>
    <row r="164" spans="1:17" x14ac:dyDescent="0.25">
      <c r="A164" s="36"/>
      <c r="B164" s="36"/>
      <c r="C164" s="36"/>
      <c r="D164" s="36"/>
      <c r="E164" s="36"/>
      <c r="F164" s="36"/>
      <c r="G164" s="36"/>
      <c r="H164" s="36"/>
      <c r="I164" s="36"/>
      <c r="J164" s="36"/>
      <c r="K164" s="36"/>
      <c r="L164" s="36"/>
      <c r="M164" s="36"/>
      <c r="N164" s="36"/>
      <c r="O164" s="36"/>
      <c r="P164" s="36"/>
      <c r="Q164" s="36"/>
    </row>
    <row r="165" spans="1:17" x14ac:dyDescent="0.25">
      <c r="A165" s="36"/>
      <c r="B165" s="36"/>
      <c r="C165" s="36"/>
      <c r="D165" s="36"/>
      <c r="E165" s="36"/>
      <c r="F165" s="36"/>
      <c r="G165" s="36"/>
      <c r="H165" s="36"/>
      <c r="I165" s="36"/>
      <c r="J165" s="36"/>
      <c r="K165" s="36"/>
      <c r="L165" s="36"/>
      <c r="M165" s="36"/>
      <c r="N165" s="36"/>
      <c r="O165" s="36"/>
      <c r="P165" s="36"/>
      <c r="Q165" s="36"/>
    </row>
    <row r="166" spans="1:17" x14ac:dyDescent="0.25">
      <c r="A166" s="36"/>
      <c r="B166" s="36"/>
      <c r="C166" s="36"/>
      <c r="D166" s="36"/>
      <c r="E166" s="36"/>
      <c r="F166" s="36"/>
      <c r="G166" s="36"/>
      <c r="H166" s="36"/>
      <c r="I166" s="36"/>
      <c r="J166" s="36"/>
      <c r="K166" s="36"/>
      <c r="L166" s="36"/>
      <c r="M166" s="36"/>
      <c r="N166" s="36"/>
      <c r="O166" s="36"/>
      <c r="P166" s="36"/>
      <c r="Q166" s="36"/>
    </row>
    <row r="167" spans="1:17" x14ac:dyDescent="0.25">
      <c r="A167" s="36"/>
      <c r="B167" s="36"/>
      <c r="C167" s="36"/>
      <c r="D167" s="36"/>
      <c r="E167" s="36"/>
      <c r="F167" s="36"/>
      <c r="G167" s="36"/>
      <c r="H167" s="36"/>
      <c r="I167" s="36"/>
      <c r="J167" s="36"/>
      <c r="K167" s="36"/>
      <c r="L167" s="36"/>
      <c r="M167" s="36"/>
      <c r="N167" s="36"/>
      <c r="O167" s="36"/>
      <c r="P167" s="36"/>
      <c r="Q167" s="36"/>
    </row>
    <row r="168" spans="1:17" x14ac:dyDescent="0.25">
      <c r="A168" s="36"/>
      <c r="B168" s="36"/>
      <c r="C168" s="36"/>
      <c r="D168" s="36"/>
      <c r="E168" s="36"/>
      <c r="F168" s="36"/>
      <c r="G168" s="36"/>
      <c r="H168" s="36"/>
      <c r="I168" s="36"/>
      <c r="J168" s="36"/>
      <c r="K168" s="36"/>
      <c r="L168" s="36"/>
      <c r="M168" s="36"/>
      <c r="N168" s="36"/>
      <c r="O168" s="36"/>
      <c r="P168" s="36"/>
      <c r="Q168" s="36"/>
    </row>
    <row r="169" spans="1:17" x14ac:dyDescent="0.25">
      <c r="A169" s="36"/>
      <c r="B169" s="36"/>
      <c r="C169" s="36"/>
      <c r="D169" s="36"/>
      <c r="E169" s="36"/>
      <c r="F169" s="36"/>
      <c r="G169" s="36"/>
      <c r="H169" s="36"/>
      <c r="I169" s="36"/>
      <c r="J169" s="36"/>
      <c r="K169" s="36"/>
      <c r="L169" s="36"/>
      <c r="M169" s="36"/>
      <c r="N169" s="36"/>
      <c r="O169" s="36"/>
      <c r="P169" s="36"/>
      <c r="Q169" s="36"/>
    </row>
    <row r="170" spans="1:17" x14ac:dyDescent="0.25">
      <c r="A170" s="36"/>
      <c r="B170" s="36"/>
      <c r="C170" s="36"/>
      <c r="D170" s="36"/>
      <c r="E170" s="36"/>
      <c r="F170" s="36"/>
      <c r="G170" s="36"/>
      <c r="H170" s="36"/>
      <c r="I170" s="36"/>
      <c r="J170" s="36"/>
      <c r="K170" s="36"/>
      <c r="L170" s="36"/>
      <c r="M170" s="36"/>
      <c r="N170" s="36"/>
      <c r="O170" s="36"/>
      <c r="P170" s="36"/>
      <c r="Q170" s="36"/>
    </row>
    <row r="171" spans="1:17" x14ac:dyDescent="0.25">
      <c r="A171" s="36"/>
      <c r="B171" s="36"/>
      <c r="C171" s="36"/>
      <c r="D171" s="36"/>
      <c r="E171" s="36"/>
      <c r="F171" s="36"/>
      <c r="G171" s="36"/>
      <c r="H171" s="36"/>
      <c r="I171" s="36"/>
      <c r="J171" s="36"/>
      <c r="K171" s="36"/>
      <c r="L171" s="36"/>
      <c r="M171" s="36"/>
      <c r="N171" s="36"/>
      <c r="O171" s="36"/>
      <c r="P171" s="36"/>
      <c r="Q171" s="36"/>
    </row>
    <row r="172" spans="1:17" x14ac:dyDescent="0.25">
      <c r="A172" s="36"/>
      <c r="B172" s="36"/>
      <c r="C172" s="36"/>
      <c r="D172" s="36"/>
      <c r="E172" s="36"/>
      <c r="F172" s="36"/>
      <c r="G172" s="36"/>
      <c r="H172" s="36"/>
      <c r="I172" s="36"/>
      <c r="J172" s="36"/>
      <c r="K172" s="36"/>
      <c r="L172" s="36"/>
      <c r="M172" s="36"/>
      <c r="N172" s="36"/>
      <c r="O172" s="36"/>
      <c r="P172" s="36"/>
      <c r="Q172" s="36"/>
    </row>
    <row r="173" spans="1:17" x14ac:dyDescent="0.25">
      <c r="A173" s="36"/>
      <c r="B173" s="36"/>
      <c r="C173" s="36"/>
      <c r="D173" s="36"/>
      <c r="E173" s="36"/>
      <c r="F173" s="36"/>
      <c r="G173" s="36"/>
      <c r="H173" s="36"/>
      <c r="I173" s="36"/>
      <c r="J173" s="36"/>
      <c r="K173" s="36"/>
      <c r="L173" s="36"/>
      <c r="M173" s="36"/>
      <c r="N173" s="36"/>
      <c r="O173" s="36"/>
      <c r="P173" s="36"/>
      <c r="Q173" s="36"/>
    </row>
    <row r="174" spans="1:17" x14ac:dyDescent="0.25">
      <c r="A174" s="36"/>
      <c r="B174" s="36"/>
      <c r="C174" s="36"/>
      <c r="D174" s="36"/>
      <c r="E174" s="36"/>
      <c r="F174" s="36"/>
      <c r="G174" s="36"/>
      <c r="H174" s="36"/>
      <c r="I174" s="36"/>
      <c r="J174" s="36"/>
      <c r="K174" s="36"/>
      <c r="L174" s="36"/>
      <c r="M174" s="36"/>
      <c r="N174" s="36"/>
      <c r="O174" s="36"/>
      <c r="P174" s="36"/>
      <c r="Q174" s="36"/>
    </row>
    <row r="175" spans="1:17" x14ac:dyDescent="0.25">
      <c r="A175" s="36"/>
      <c r="B175" s="36"/>
      <c r="C175" s="36"/>
      <c r="D175" s="36"/>
      <c r="E175" s="36"/>
      <c r="F175" s="36"/>
      <c r="G175" s="36"/>
      <c r="H175" s="36"/>
      <c r="I175" s="36"/>
      <c r="J175" s="36"/>
      <c r="K175" s="36"/>
      <c r="L175" s="36"/>
      <c r="M175" s="36"/>
      <c r="N175" s="36"/>
      <c r="O175" s="36"/>
      <c r="P175" s="36"/>
      <c r="Q175" s="36"/>
    </row>
    <row r="176" spans="1:17" x14ac:dyDescent="0.25">
      <c r="A176" s="36"/>
      <c r="B176" s="36"/>
      <c r="C176" s="36"/>
      <c r="D176" s="36"/>
      <c r="E176" s="36"/>
      <c r="F176" s="36"/>
      <c r="G176" s="36"/>
      <c r="H176" s="36"/>
      <c r="I176" s="36"/>
      <c r="J176" s="36"/>
      <c r="K176" s="36"/>
      <c r="L176" s="36"/>
      <c r="M176" s="36"/>
      <c r="N176" s="36"/>
      <c r="O176" s="36"/>
      <c r="P176" s="36"/>
      <c r="Q176" s="36"/>
    </row>
    <row r="177" spans="1:17" x14ac:dyDescent="0.25">
      <c r="A177" s="36"/>
      <c r="B177" s="36"/>
      <c r="C177" s="36"/>
      <c r="D177" s="36"/>
      <c r="E177" s="36"/>
      <c r="F177" s="36"/>
      <c r="G177" s="36"/>
      <c r="H177" s="36"/>
      <c r="I177" s="36"/>
      <c r="J177" s="36"/>
      <c r="K177" s="36"/>
      <c r="L177" s="36"/>
      <c r="M177" s="36"/>
      <c r="N177" s="36"/>
      <c r="O177" s="36"/>
      <c r="P177" s="36"/>
      <c r="Q177" s="36"/>
    </row>
    <row r="178" spans="1:17" x14ac:dyDescent="0.25">
      <c r="A178" s="36"/>
      <c r="B178" s="36"/>
      <c r="C178" s="36"/>
      <c r="D178" s="36"/>
      <c r="E178" s="36"/>
      <c r="F178" s="36"/>
      <c r="G178" s="36"/>
      <c r="H178" s="36"/>
      <c r="I178" s="36"/>
      <c r="J178" s="36"/>
      <c r="K178" s="36"/>
      <c r="L178" s="36"/>
      <c r="M178" s="36"/>
      <c r="N178" s="36"/>
      <c r="O178" s="36"/>
      <c r="P178" s="36"/>
      <c r="Q178" s="36"/>
    </row>
    <row r="179" spans="1:17" x14ac:dyDescent="0.25">
      <c r="A179" s="36"/>
      <c r="B179" s="36"/>
      <c r="C179" s="36"/>
      <c r="D179" s="36"/>
      <c r="E179" s="36"/>
      <c r="F179" s="36"/>
      <c r="G179" s="36"/>
      <c r="H179" s="36"/>
      <c r="I179" s="36"/>
      <c r="J179" s="36"/>
      <c r="K179" s="36"/>
      <c r="L179" s="36"/>
      <c r="M179" s="36"/>
      <c r="N179" s="36"/>
      <c r="O179" s="36"/>
      <c r="P179" s="36"/>
      <c r="Q179" s="36"/>
    </row>
    <row r="180" spans="1:17" x14ac:dyDescent="0.25">
      <c r="A180" s="36"/>
      <c r="B180" s="36"/>
      <c r="C180" s="36"/>
      <c r="D180" s="36"/>
      <c r="E180" s="36"/>
      <c r="F180" s="36"/>
      <c r="G180" s="36"/>
      <c r="H180" s="36"/>
      <c r="I180" s="36"/>
      <c r="J180" s="36"/>
      <c r="K180" s="36"/>
      <c r="L180" s="36"/>
      <c r="M180" s="36"/>
      <c r="N180" s="36"/>
      <c r="O180" s="36"/>
      <c r="P180" s="36"/>
      <c r="Q180" s="36"/>
    </row>
    <row r="181" spans="1:17" x14ac:dyDescent="0.25">
      <c r="A181" s="36"/>
      <c r="B181" s="36"/>
      <c r="C181" s="36"/>
      <c r="D181" s="36"/>
      <c r="E181" s="36"/>
      <c r="F181" s="36"/>
      <c r="G181" s="36"/>
      <c r="H181" s="36"/>
      <c r="I181" s="36"/>
      <c r="J181" s="36"/>
      <c r="K181" s="36"/>
      <c r="L181" s="36"/>
      <c r="M181" s="36"/>
      <c r="N181" s="36"/>
      <c r="O181" s="36"/>
      <c r="P181" s="36"/>
      <c r="Q181" s="36"/>
    </row>
    <row r="182" spans="1:17" x14ac:dyDescent="0.25">
      <c r="A182" s="36"/>
      <c r="B182" s="36"/>
      <c r="C182" s="36"/>
      <c r="D182" s="36"/>
      <c r="E182" s="36"/>
      <c r="F182" s="36"/>
      <c r="G182" s="36"/>
      <c r="H182" s="36"/>
      <c r="I182" s="36"/>
      <c r="J182" s="36"/>
      <c r="K182" s="36"/>
      <c r="L182" s="36"/>
      <c r="M182" s="36"/>
      <c r="N182" s="36"/>
      <c r="O182" s="36"/>
      <c r="P182" s="36"/>
      <c r="Q182" s="36"/>
    </row>
    <row r="183" spans="1:17" x14ac:dyDescent="0.25">
      <c r="A183" s="36"/>
      <c r="B183" s="36"/>
      <c r="C183" s="36"/>
      <c r="D183" s="36"/>
      <c r="E183" s="36"/>
      <c r="F183" s="36"/>
      <c r="G183" s="36"/>
      <c r="H183" s="36"/>
      <c r="I183" s="36"/>
      <c r="J183" s="36"/>
      <c r="K183" s="36"/>
      <c r="L183" s="36"/>
      <c r="M183" s="36"/>
      <c r="N183" s="36"/>
      <c r="O183" s="36"/>
      <c r="P183" s="36"/>
      <c r="Q183" s="36"/>
    </row>
    <row r="184" spans="1:17" x14ac:dyDescent="0.25">
      <c r="A184" s="36"/>
      <c r="B184" s="36"/>
      <c r="C184" s="36"/>
      <c r="D184" s="36"/>
      <c r="E184" s="36"/>
      <c r="F184" s="36"/>
      <c r="G184" s="36"/>
      <c r="H184" s="36"/>
      <c r="I184" s="36"/>
      <c r="J184" s="36"/>
      <c r="K184" s="36"/>
      <c r="L184" s="36"/>
      <c r="M184" s="36"/>
      <c r="N184" s="36"/>
      <c r="O184" s="36"/>
      <c r="P184" s="36"/>
      <c r="Q184" s="36"/>
    </row>
    <row r="185" spans="1:17" x14ac:dyDescent="0.25">
      <c r="A185" s="36"/>
      <c r="B185" s="36"/>
      <c r="C185" s="36"/>
      <c r="D185" s="36"/>
      <c r="E185" s="36"/>
      <c r="F185" s="36"/>
      <c r="G185" s="36"/>
      <c r="H185" s="36"/>
      <c r="I185" s="36"/>
      <c r="J185" s="36"/>
      <c r="K185" s="36"/>
      <c r="L185" s="36"/>
      <c r="M185" s="36"/>
      <c r="N185" s="36"/>
      <c r="O185" s="36"/>
      <c r="P185" s="36"/>
      <c r="Q185" s="36"/>
    </row>
    <row r="186" spans="1:17" x14ac:dyDescent="0.25">
      <c r="A186" s="36"/>
      <c r="B186" s="36"/>
      <c r="C186" s="36"/>
      <c r="D186" s="36"/>
      <c r="E186" s="36"/>
      <c r="F186" s="36"/>
      <c r="G186" s="36"/>
      <c r="H186" s="36"/>
      <c r="I186" s="36"/>
      <c r="J186" s="36"/>
      <c r="K186" s="36"/>
      <c r="L186" s="36"/>
      <c r="M186" s="36"/>
      <c r="N186" s="36"/>
      <c r="O186" s="36"/>
      <c r="P186" s="36"/>
      <c r="Q186" s="36"/>
    </row>
    <row r="187" spans="1:17" x14ac:dyDescent="0.25">
      <c r="A187" s="36"/>
      <c r="B187" s="36"/>
      <c r="C187" s="36"/>
      <c r="D187" s="36"/>
      <c r="E187" s="36"/>
      <c r="F187" s="36"/>
      <c r="G187" s="36"/>
      <c r="H187" s="36"/>
      <c r="I187" s="36"/>
      <c r="J187" s="36"/>
      <c r="K187" s="36"/>
      <c r="L187" s="36"/>
      <c r="M187" s="36"/>
      <c r="N187" s="36"/>
      <c r="O187" s="36"/>
      <c r="P187" s="36"/>
      <c r="Q187" s="36"/>
    </row>
    <row r="188" spans="1:17" x14ac:dyDescent="0.25">
      <c r="A188" s="36"/>
      <c r="B188" s="36"/>
      <c r="C188" s="36"/>
      <c r="D188" s="36"/>
      <c r="E188" s="36"/>
      <c r="F188" s="36"/>
      <c r="G188" s="36"/>
      <c r="H188" s="36"/>
      <c r="I188" s="36"/>
      <c r="J188" s="36"/>
      <c r="K188" s="36"/>
      <c r="L188" s="36"/>
      <c r="M188" s="36"/>
      <c r="N188" s="36"/>
      <c r="O188" s="36"/>
      <c r="P188" s="36"/>
      <c r="Q188" s="36"/>
    </row>
    <row r="189" spans="1:17" x14ac:dyDescent="0.25">
      <c r="A189" s="36"/>
      <c r="B189" s="36"/>
      <c r="C189" s="36"/>
      <c r="D189" s="36"/>
      <c r="E189" s="36"/>
      <c r="F189" s="36"/>
      <c r="G189" s="36"/>
      <c r="H189" s="36"/>
      <c r="I189" s="36"/>
      <c r="J189" s="36"/>
      <c r="K189" s="36"/>
      <c r="L189" s="36"/>
      <c r="M189" s="36"/>
      <c r="N189" s="36"/>
      <c r="O189" s="36"/>
      <c r="P189" s="36"/>
      <c r="Q189" s="36"/>
    </row>
    <row r="190" spans="1:17" x14ac:dyDescent="0.25">
      <c r="A190" s="36"/>
      <c r="B190" s="36"/>
      <c r="C190" s="36"/>
      <c r="D190" s="36"/>
      <c r="E190" s="36"/>
      <c r="F190" s="36"/>
      <c r="G190" s="36"/>
      <c r="H190" s="36"/>
      <c r="I190" s="36"/>
      <c r="J190" s="36"/>
      <c r="K190" s="36"/>
      <c r="L190" s="36"/>
      <c r="M190" s="36"/>
      <c r="N190" s="36"/>
      <c r="O190" s="36"/>
      <c r="P190" s="36"/>
      <c r="Q190" s="36"/>
    </row>
    <row r="191" spans="1:17" x14ac:dyDescent="0.25">
      <c r="A191" s="36"/>
      <c r="B191" s="36"/>
      <c r="C191" s="36"/>
      <c r="D191" s="36"/>
      <c r="E191" s="36"/>
      <c r="F191" s="36"/>
      <c r="G191" s="36"/>
      <c r="H191" s="36"/>
      <c r="I191" s="36"/>
      <c r="J191" s="36"/>
      <c r="K191" s="36"/>
      <c r="L191" s="36"/>
      <c r="M191" s="36"/>
      <c r="N191" s="36"/>
      <c r="O191" s="36"/>
      <c r="P191" s="36"/>
      <c r="Q191" s="36"/>
    </row>
    <row r="192" spans="1:17" x14ac:dyDescent="0.25">
      <c r="A192" s="36"/>
      <c r="B192" s="36"/>
      <c r="C192" s="36"/>
      <c r="D192" s="36"/>
      <c r="E192" s="36"/>
      <c r="F192" s="36"/>
      <c r="G192" s="36"/>
      <c r="H192" s="36"/>
      <c r="I192" s="36"/>
      <c r="J192" s="36"/>
      <c r="K192" s="36"/>
      <c r="L192" s="36"/>
      <c r="M192" s="36"/>
      <c r="N192" s="36"/>
      <c r="O192" s="36"/>
      <c r="P192" s="36"/>
      <c r="Q192" s="36"/>
    </row>
    <row r="193" spans="1:17" x14ac:dyDescent="0.25">
      <c r="A193" s="36"/>
      <c r="B193" s="36"/>
      <c r="C193" s="36"/>
      <c r="D193" s="36"/>
      <c r="E193" s="36"/>
      <c r="F193" s="36"/>
      <c r="G193" s="36"/>
      <c r="H193" s="36"/>
      <c r="I193" s="36"/>
      <c r="J193" s="36"/>
      <c r="K193" s="36"/>
      <c r="L193" s="36"/>
      <c r="M193" s="36"/>
      <c r="N193" s="36"/>
      <c r="O193" s="36"/>
      <c r="P193" s="36"/>
      <c r="Q193" s="36"/>
    </row>
    <row r="194" spans="1:17" x14ac:dyDescent="0.25">
      <c r="A194" s="36"/>
      <c r="B194" s="36"/>
      <c r="C194" s="36"/>
      <c r="D194" s="36"/>
      <c r="E194" s="36"/>
      <c r="F194" s="36"/>
      <c r="G194" s="36"/>
      <c r="H194" s="36"/>
      <c r="I194" s="36"/>
      <c r="J194" s="36"/>
      <c r="K194" s="36"/>
      <c r="L194" s="36"/>
      <c r="M194" s="36"/>
      <c r="N194" s="36"/>
      <c r="O194" s="36"/>
      <c r="P194" s="36"/>
      <c r="Q194" s="36"/>
    </row>
    <row r="195" spans="1:17" x14ac:dyDescent="0.25">
      <c r="A195" s="36"/>
      <c r="B195" s="36"/>
      <c r="C195" s="36"/>
      <c r="D195" s="36"/>
      <c r="E195" s="36"/>
      <c r="F195" s="36"/>
      <c r="G195" s="36"/>
      <c r="H195" s="36"/>
      <c r="I195" s="36"/>
      <c r="J195" s="36"/>
      <c r="K195" s="36"/>
      <c r="L195" s="36"/>
      <c r="M195" s="36"/>
      <c r="N195" s="36"/>
      <c r="O195" s="36"/>
      <c r="P195" s="36"/>
      <c r="Q195" s="36"/>
    </row>
    <row r="196" spans="1:17" x14ac:dyDescent="0.25">
      <c r="A196" s="36"/>
      <c r="B196" s="36"/>
      <c r="C196" s="36"/>
      <c r="D196" s="36"/>
      <c r="E196" s="36"/>
      <c r="F196" s="36"/>
      <c r="G196" s="36"/>
      <c r="H196" s="36"/>
      <c r="I196" s="36"/>
      <c r="J196" s="36"/>
      <c r="K196" s="36"/>
      <c r="L196" s="36"/>
      <c r="M196" s="36"/>
      <c r="N196" s="36"/>
      <c r="O196" s="36"/>
      <c r="P196" s="36"/>
      <c r="Q196" s="36"/>
    </row>
    <row r="197" spans="1:17" x14ac:dyDescent="0.25">
      <c r="A197" s="36"/>
      <c r="B197" s="36"/>
      <c r="C197" s="36"/>
      <c r="D197" s="36"/>
      <c r="E197" s="36"/>
      <c r="F197" s="36"/>
      <c r="G197" s="36"/>
      <c r="H197" s="36"/>
      <c r="I197" s="36"/>
      <c r="J197" s="36"/>
      <c r="K197" s="36"/>
      <c r="L197" s="36"/>
      <c r="M197" s="36"/>
      <c r="N197" s="36"/>
      <c r="O197" s="36"/>
      <c r="P197" s="36"/>
      <c r="Q197" s="36"/>
    </row>
    <row r="198" spans="1:17" x14ac:dyDescent="0.25">
      <c r="A198" s="36"/>
      <c r="B198" s="36"/>
      <c r="C198" s="36"/>
      <c r="D198" s="36"/>
      <c r="E198" s="36"/>
      <c r="F198" s="36"/>
      <c r="G198" s="36"/>
      <c r="H198" s="36"/>
      <c r="I198" s="36"/>
      <c r="J198" s="36"/>
      <c r="K198" s="36"/>
      <c r="L198" s="36"/>
      <c r="M198" s="36"/>
      <c r="N198" s="36"/>
      <c r="O198" s="36"/>
      <c r="P198" s="36"/>
      <c r="Q198" s="36"/>
    </row>
    <row r="199" spans="1:17" x14ac:dyDescent="0.25">
      <c r="A199" s="36"/>
      <c r="B199" s="36"/>
      <c r="C199" s="36"/>
      <c r="D199" s="36"/>
      <c r="E199" s="36"/>
      <c r="F199" s="36"/>
      <c r="G199" s="36"/>
      <c r="H199" s="36"/>
      <c r="I199" s="36"/>
      <c r="J199" s="36"/>
      <c r="K199" s="36"/>
      <c r="L199" s="36"/>
      <c r="M199" s="36"/>
      <c r="N199" s="36"/>
      <c r="O199" s="36"/>
      <c r="P199" s="36"/>
      <c r="Q199" s="36"/>
    </row>
    <row r="200" spans="1:17" x14ac:dyDescent="0.25">
      <c r="A200" s="36"/>
      <c r="B200" s="36"/>
      <c r="C200" s="36"/>
      <c r="D200" s="36"/>
      <c r="E200" s="36"/>
      <c r="F200" s="36"/>
      <c r="G200" s="36"/>
      <c r="H200" s="36"/>
      <c r="I200" s="36"/>
      <c r="J200" s="36"/>
      <c r="K200" s="36"/>
      <c r="L200" s="36"/>
      <c r="M200" s="36"/>
      <c r="N200" s="36"/>
      <c r="O200" s="36"/>
      <c r="P200" s="36"/>
      <c r="Q200" s="36"/>
    </row>
    <row r="201" spans="1:17" x14ac:dyDescent="0.25">
      <c r="A201" s="36"/>
      <c r="B201" s="36"/>
      <c r="C201" s="36"/>
      <c r="D201" s="36"/>
      <c r="E201" s="36"/>
      <c r="F201" s="36"/>
      <c r="G201" s="36"/>
      <c r="H201" s="36"/>
      <c r="I201" s="36"/>
      <c r="J201" s="36"/>
      <c r="K201" s="36"/>
      <c r="L201" s="36"/>
      <c r="M201" s="36"/>
      <c r="N201" s="36"/>
      <c r="O201" s="36"/>
      <c r="P201" s="36"/>
      <c r="Q201" s="36"/>
    </row>
    <row r="202" spans="1:17" x14ac:dyDescent="0.25">
      <c r="A202" s="36"/>
      <c r="B202" s="36"/>
      <c r="C202" s="36"/>
      <c r="D202" s="36"/>
      <c r="E202" s="36"/>
      <c r="F202" s="36"/>
      <c r="G202" s="36"/>
      <c r="H202" s="36"/>
      <c r="I202" s="36"/>
      <c r="J202" s="36"/>
      <c r="K202" s="36"/>
      <c r="L202" s="36"/>
      <c r="M202" s="36"/>
      <c r="N202" s="36"/>
      <c r="O202" s="36"/>
      <c r="P202" s="36"/>
      <c r="Q202" s="36"/>
    </row>
    <row r="203" spans="1:17" x14ac:dyDescent="0.25">
      <c r="A203" s="36"/>
      <c r="B203" s="36"/>
      <c r="C203" s="36"/>
      <c r="D203" s="36"/>
      <c r="E203" s="36"/>
      <c r="F203" s="36"/>
      <c r="G203" s="36"/>
      <c r="H203" s="36"/>
      <c r="I203" s="36"/>
      <c r="J203" s="36"/>
      <c r="K203" s="36"/>
      <c r="L203" s="36"/>
      <c r="M203" s="36"/>
      <c r="N203" s="36"/>
      <c r="O203" s="36"/>
      <c r="P203" s="36"/>
      <c r="Q203" s="36"/>
    </row>
    <row r="204" spans="1:17" x14ac:dyDescent="0.25">
      <c r="A204" s="36"/>
      <c r="B204" s="36"/>
      <c r="C204" s="36"/>
      <c r="D204" s="36"/>
      <c r="E204" s="36"/>
      <c r="F204" s="36"/>
      <c r="G204" s="36"/>
      <c r="H204" s="36"/>
      <c r="I204" s="36"/>
      <c r="J204" s="36"/>
      <c r="K204" s="36"/>
      <c r="L204" s="36"/>
      <c r="M204" s="36"/>
      <c r="N204" s="36"/>
      <c r="O204" s="36"/>
      <c r="P204" s="36"/>
      <c r="Q204" s="36"/>
    </row>
    <row r="205" spans="1:17" x14ac:dyDescent="0.25">
      <c r="A205" s="36"/>
      <c r="B205" s="36"/>
      <c r="C205" s="36"/>
      <c r="D205" s="36"/>
      <c r="E205" s="36"/>
      <c r="F205" s="36"/>
      <c r="G205" s="36"/>
      <c r="H205" s="36"/>
      <c r="I205" s="36"/>
      <c r="J205" s="36"/>
      <c r="K205" s="36"/>
      <c r="L205" s="36"/>
      <c r="M205" s="36"/>
      <c r="N205" s="36"/>
      <c r="O205" s="36"/>
      <c r="P205" s="36"/>
      <c r="Q205" s="36"/>
    </row>
    <row r="206" spans="1:17" x14ac:dyDescent="0.25">
      <c r="A206" s="36"/>
      <c r="B206" s="36"/>
      <c r="C206" s="36"/>
      <c r="D206" s="36"/>
      <c r="E206" s="36"/>
      <c r="F206" s="36"/>
      <c r="G206" s="36"/>
      <c r="H206" s="36"/>
      <c r="I206" s="36"/>
      <c r="J206" s="36"/>
      <c r="K206" s="36"/>
      <c r="L206" s="36"/>
      <c r="M206" s="36"/>
      <c r="N206" s="36"/>
      <c r="O206" s="36"/>
      <c r="P206" s="36"/>
      <c r="Q206" s="36"/>
    </row>
    <row r="207" spans="1:17" x14ac:dyDescent="0.25">
      <c r="A207" s="36"/>
      <c r="B207" s="36"/>
      <c r="C207" s="36"/>
      <c r="D207" s="36"/>
      <c r="E207" s="36"/>
      <c r="F207" s="36"/>
      <c r="G207" s="36"/>
      <c r="H207" s="36"/>
      <c r="I207" s="36"/>
      <c r="J207" s="36"/>
      <c r="K207" s="36"/>
      <c r="L207" s="36"/>
      <c r="M207" s="36"/>
      <c r="N207" s="36"/>
      <c r="O207" s="36"/>
      <c r="P207" s="36"/>
      <c r="Q207" s="36"/>
    </row>
    <row r="208" spans="1:17" x14ac:dyDescent="0.25">
      <c r="A208" s="36"/>
      <c r="B208" s="36"/>
      <c r="C208" s="36"/>
      <c r="D208" s="36"/>
      <c r="E208" s="36"/>
      <c r="F208" s="36"/>
      <c r="G208" s="36"/>
      <c r="H208" s="36"/>
      <c r="I208" s="36"/>
      <c r="J208" s="36"/>
      <c r="K208" s="36"/>
      <c r="L208" s="36"/>
      <c r="M208" s="36"/>
      <c r="N208" s="36"/>
      <c r="O208" s="36"/>
      <c r="P208" s="36"/>
      <c r="Q208" s="36"/>
    </row>
    <row r="209" spans="1:17" x14ac:dyDescent="0.25">
      <c r="A209" s="36"/>
      <c r="B209" s="36"/>
      <c r="C209" s="36"/>
      <c r="D209" s="36"/>
      <c r="E209" s="36"/>
      <c r="F209" s="36"/>
      <c r="G209" s="36"/>
      <c r="H209" s="36"/>
      <c r="I209" s="36"/>
      <c r="J209" s="36"/>
      <c r="K209" s="36"/>
      <c r="L209" s="36"/>
      <c r="M209" s="36"/>
      <c r="N209" s="36"/>
      <c r="O209" s="36"/>
      <c r="P209" s="36"/>
      <c r="Q209" s="36"/>
    </row>
    <row r="210" spans="1:17" x14ac:dyDescent="0.25">
      <c r="A210" s="36"/>
      <c r="B210" s="36"/>
      <c r="C210" s="36"/>
      <c r="D210" s="36"/>
      <c r="E210" s="36"/>
      <c r="F210" s="36"/>
      <c r="G210" s="36"/>
      <c r="H210" s="36"/>
      <c r="I210" s="36"/>
      <c r="J210" s="36"/>
      <c r="K210" s="36"/>
      <c r="L210" s="36"/>
      <c r="M210" s="36"/>
      <c r="N210" s="36"/>
      <c r="O210" s="36"/>
      <c r="P210" s="36"/>
      <c r="Q210" s="36"/>
    </row>
    <row r="211" spans="1:17" x14ac:dyDescent="0.25">
      <c r="A211" s="36"/>
      <c r="B211" s="36"/>
      <c r="C211" s="36"/>
      <c r="D211" s="36"/>
      <c r="E211" s="36"/>
      <c r="F211" s="36"/>
      <c r="G211" s="36"/>
      <c r="H211" s="36"/>
      <c r="I211" s="36"/>
      <c r="J211" s="36"/>
      <c r="K211" s="36"/>
      <c r="L211" s="36"/>
      <c r="M211" s="36"/>
      <c r="N211" s="36"/>
      <c r="O211" s="36"/>
      <c r="P211" s="36"/>
      <c r="Q211" s="36"/>
    </row>
    <row r="212" spans="1:17" x14ac:dyDescent="0.25">
      <c r="A212" s="36"/>
      <c r="B212" s="36"/>
      <c r="C212" s="36"/>
      <c r="D212" s="36"/>
      <c r="E212" s="36"/>
      <c r="F212" s="36"/>
      <c r="G212" s="36"/>
      <c r="H212" s="36"/>
      <c r="I212" s="36"/>
      <c r="J212" s="36"/>
      <c r="K212" s="36"/>
      <c r="L212" s="36"/>
      <c r="M212" s="36"/>
      <c r="N212" s="36"/>
      <c r="O212" s="36"/>
      <c r="P212" s="36"/>
      <c r="Q212" s="36"/>
    </row>
    <row r="213" spans="1:17" x14ac:dyDescent="0.25">
      <c r="A213" s="36"/>
      <c r="B213" s="36"/>
      <c r="C213" s="36"/>
      <c r="D213" s="36"/>
      <c r="E213" s="36"/>
      <c r="F213" s="36"/>
      <c r="G213" s="36"/>
      <c r="H213" s="36"/>
      <c r="I213" s="36"/>
      <c r="J213" s="36"/>
      <c r="K213" s="36"/>
      <c r="L213" s="36"/>
      <c r="M213" s="36"/>
      <c r="N213" s="36"/>
      <c r="O213" s="36"/>
      <c r="P213" s="36"/>
      <c r="Q213" s="36"/>
    </row>
    <row r="214" spans="1:17" x14ac:dyDescent="0.25">
      <c r="A214" s="36"/>
      <c r="B214" s="36"/>
      <c r="C214" s="36"/>
      <c r="D214" s="36"/>
      <c r="E214" s="36"/>
      <c r="F214" s="36"/>
      <c r="G214" s="36"/>
      <c r="H214" s="36"/>
      <c r="I214" s="36"/>
      <c r="J214" s="36"/>
      <c r="K214" s="36"/>
      <c r="L214" s="36"/>
      <c r="M214" s="36"/>
      <c r="N214" s="36"/>
      <c r="O214" s="36"/>
      <c r="P214" s="36"/>
      <c r="Q214" s="36"/>
    </row>
    <row r="215" spans="1:17" x14ac:dyDescent="0.25">
      <c r="A215" s="36"/>
      <c r="B215" s="36"/>
      <c r="C215" s="36"/>
      <c r="D215" s="36"/>
      <c r="E215" s="36"/>
      <c r="F215" s="36"/>
      <c r="G215" s="36"/>
      <c r="H215" s="36"/>
      <c r="I215" s="36"/>
      <c r="J215" s="36"/>
      <c r="K215" s="36"/>
      <c r="L215" s="36"/>
      <c r="M215" s="36"/>
      <c r="N215" s="36"/>
      <c r="O215" s="36"/>
      <c r="P215" s="36"/>
      <c r="Q215" s="36"/>
    </row>
    <row r="216" spans="1:17" x14ac:dyDescent="0.25">
      <c r="A216" s="36"/>
      <c r="B216" s="36"/>
      <c r="C216" s="36"/>
      <c r="D216" s="36"/>
      <c r="E216" s="36"/>
      <c r="F216" s="36"/>
      <c r="G216" s="36"/>
      <c r="H216" s="36"/>
      <c r="I216" s="36"/>
      <c r="J216" s="36"/>
      <c r="K216" s="36"/>
      <c r="L216" s="36"/>
      <c r="M216" s="36"/>
      <c r="N216" s="36"/>
      <c r="O216" s="36"/>
      <c r="P216" s="36"/>
      <c r="Q216" s="36"/>
    </row>
    <row r="217" spans="1:17" x14ac:dyDescent="0.25">
      <c r="A217" s="36"/>
      <c r="B217" s="36"/>
      <c r="C217" s="36"/>
      <c r="D217" s="36"/>
      <c r="E217" s="36"/>
      <c r="F217" s="36"/>
      <c r="G217" s="36"/>
      <c r="H217" s="36"/>
      <c r="I217" s="36"/>
      <c r="J217" s="36"/>
      <c r="K217" s="36"/>
      <c r="L217" s="36"/>
      <c r="M217" s="36"/>
      <c r="N217" s="36"/>
      <c r="O217" s="36"/>
      <c r="P217" s="36"/>
      <c r="Q217" s="36"/>
    </row>
    <row r="218" spans="1:17" x14ac:dyDescent="0.25">
      <c r="A218" s="36"/>
      <c r="B218" s="36"/>
      <c r="C218" s="36"/>
      <c r="D218" s="36"/>
      <c r="E218" s="36"/>
      <c r="F218" s="36"/>
      <c r="G218" s="36"/>
      <c r="H218" s="36"/>
      <c r="I218" s="36"/>
      <c r="J218" s="36"/>
      <c r="K218" s="36"/>
      <c r="L218" s="36"/>
      <c r="M218" s="36"/>
      <c r="N218" s="36"/>
      <c r="O218" s="36"/>
      <c r="P218" s="36"/>
      <c r="Q218" s="36"/>
    </row>
    <row r="219" spans="1:17" x14ac:dyDescent="0.25">
      <c r="A219" s="36"/>
      <c r="B219" s="36"/>
      <c r="C219" s="36"/>
      <c r="D219" s="36"/>
      <c r="E219" s="36"/>
      <c r="F219" s="36"/>
      <c r="G219" s="36"/>
      <c r="H219" s="36"/>
      <c r="I219" s="36"/>
      <c r="J219" s="36"/>
      <c r="K219" s="36"/>
      <c r="L219" s="36"/>
      <c r="M219" s="36"/>
      <c r="N219" s="36"/>
      <c r="O219" s="36"/>
      <c r="P219" s="36"/>
      <c r="Q219" s="36"/>
    </row>
    <row r="220" spans="1:17" x14ac:dyDescent="0.25">
      <c r="A220" s="36"/>
      <c r="B220" s="36"/>
      <c r="C220" s="36"/>
      <c r="D220" s="36"/>
      <c r="E220" s="36"/>
      <c r="F220" s="36"/>
      <c r="G220" s="36"/>
      <c r="H220" s="36"/>
      <c r="I220" s="36"/>
      <c r="J220" s="36"/>
      <c r="K220" s="36"/>
      <c r="L220" s="36"/>
      <c r="M220" s="36"/>
      <c r="N220" s="36"/>
      <c r="O220" s="36"/>
      <c r="P220" s="36"/>
      <c r="Q220" s="36"/>
    </row>
    <row r="221" spans="1:17" x14ac:dyDescent="0.25">
      <c r="A221" s="36"/>
      <c r="B221" s="36"/>
      <c r="C221" s="36"/>
      <c r="D221" s="36"/>
      <c r="E221" s="36"/>
      <c r="F221" s="36"/>
      <c r="G221" s="36"/>
      <c r="H221" s="36"/>
      <c r="I221" s="36"/>
      <c r="J221" s="36"/>
      <c r="K221" s="36"/>
      <c r="L221" s="36"/>
      <c r="M221" s="36"/>
      <c r="N221" s="36"/>
      <c r="O221" s="36"/>
      <c r="P221" s="36"/>
      <c r="Q221" s="36"/>
    </row>
    <row r="222" spans="1:17" x14ac:dyDescent="0.25">
      <c r="A222" s="36"/>
      <c r="B222" s="36"/>
      <c r="C222" s="36"/>
      <c r="D222" s="36"/>
      <c r="E222" s="36"/>
      <c r="F222" s="36"/>
      <c r="G222" s="36"/>
      <c r="H222" s="36"/>
      <c r="I222" s="36"/>
      <c r="J222" s="36"/>
      <c r="K222" s="36"/>
      <c r="L222" s="36"/>
      <c r="M222" s="36"/>
      <c r="N222" s="36"/>
      <c r="O222" s="36"/>
      <c r="P222" s="36"/>
      <c r="Q222" s="36"/>
    </row>
    <row r="223" spans="1:17" x14ac:dyDescent="0.25">
      <c r="A223" s="36"/>
      <c r="B223" s="36"/>
      <c r="C223" s="36"/>
      <c r="D223" s="36"/>
      <c r="E223" s="36"/>
      <c r="F223" s="36"/>
      <c r="G223" s="36"/>
      <c r="H223" s="36"/>
      <c r="I223" s="36"/>
      <c r="J223" s="36"/>
      <c r="K223" s="36"/>
      <c r="L223" s="36"/>
      <c r="M223" s="36"/>
      <c r="N223" s="36"/>
      <c r="O223" s="36"/>
      <c r="P223" s="36"/>
      <c r="Q223" s="36"/>
    </row>
    <row r="224" spans="1:17" x14ac:dyDescent="0.25">
      <c r="A224" s="36"/>
      <c r="B224" s="36"/>
      <c r="C224" s="36"/>
      <c r="D224" s="36"/>
      <c r="E224" s="36"/>
      <c r="F224" s="36"/>
      <c r="G224" s="36"/>
      <c r="H224" s="36"/>
      <c r="I224" s="36"/>
      <c r="J224" s="36"/>
      <c r="K224" s="36"/>
      <c r="L224" s="36"/>
      <c r="M224" s="36"/>
      <c r="N224" s="36"/>
      <c r="O224" s="36"/>
      <c r="P224" s="36"/>
      <c r="Q224" s="36"/>
    </row>
    <row r="225" spans="1:17" x14ac:dyDescent="0.25">
      <c r="A225" s="36"/>
      <c r="B225" s="36"/>
      <c r="C225" s="36"/>
      <c r="D225" s="36"/>
      <c r="E225" s="36"/>
      <c r="F225" s="36"/>
      <c r="G225" s="36"/>
      <c r="H225" s="36"/>
      <c r="I225" s="36"/>
      <c r="J225" s="36"/>
      <c r="K225" s="36"/>
      <c r="L225" s="36"/>
      <c r="M225" s="36"/>
      <c r="N225" s="36"/>
      <c r="O225" s="36"/>
      <c r="P225" s="36"/>
      <c r="Q225" s="36"/>
    </row>
    <row r="226" spans="1:17" x14ac:dyDescent="0.25">
      <c r="A226" s="36"/>
      <c r="B226" s="36"/>
      <c r="C226" s="36"/>
      <c r="D226" s="36"/>
      <c r="E226" s="36"/>
      <c r="F226" s="36"/>
      <c r="G226" s="36"/>
      <c r="H226" s="36"/>
      <c r="I226" s="36"/>
      <c r="J226" s="36"/>
      <c r="K226" s="36"/>
      <c r="L226" s="36"/>
      <c r="M226" s="36"/>
      <c r="N226" s="36"/>
      <c r="O226" s="36"/>
      <c r="P226" s="36"/>
      <c r="Q226" s="36"/>
    </row>
    <row r="227" spans="1:17" x14ac:dyDescent="0.25">
      <c r="A227" s="36"/>
      <c r="B227" s="36"/>
      <c r="C227" s="36"/>
      <c r="D227" s="36"/>
      <c r="E227" s="36"/>
      <c r="F227" s="36"/>
      <c r="G227" s="36"/>
      <c r="H227" s="36"/>
      <c r="I227" s="36"/>
      <c r="J227" s="36"/>
      <c r="K227" s="36"/>
      <c r="L227" s="36"/>
      <c r="M227" s="36"/>
      <c r="N227" s="36"/>
      <c r="O227" s="36"/>
      <c r="P227" s="36"/>
      <c r="Q227" s="36"/>
    </row>
    <row r="228" spans="1:17" x14ac:dyDescent="0.25">
      <c r="A228" s="36"/>
      <c r="B228" s="36"/>
      <c r="C228" s="36"/>
      <c r="D228" s="36"/>
      <c r="E228" s="36"/>
      <c r="F228" s="36"/>
      <c r="G228" s="36"/>
      <c r="H228" s="36"/>
      <c r="I228" s="36"/>
      <c r="J228" s="36"/>
      <c r="K228" s="36"/>
      <c r="L228" s="36"/>
      <c r="M228" s="36"/>
      <c r="N228" s="36"/>
      <c r="O228" s="36"/>
      <c r="P228" s="36"/>
      <c r="Q228" s="36"/>
    </row>
    <row r="229" spans="1:17" x14ac:dyDescent="0.25">
      <c r="A229" s="36"/>
      <c r="B229" s="36"/>
      <c r="C229" s="36"/>
      <c r="D229" s="36"/>
      <c r="E229" s="36"/>
      <c r="F229" s="36"/>
      <c r="G229" s="36"/>
      <c r="H229" s="36"/>
      <c r="I229" s="36"/>
      <c r="J229" s="36"/>
      <c r="K229" s="36"/>
      <c r="L229" s="36"/>
      <c r="M229" s="36"/>
      <c r="N229" s="36"/>
      <c r="O229" s="36"/>
      <c r="P229" s="36"/>
      <c r="Q229" s="36"/>
    </row>
    <row r="230" spans="1:17" x14ac:dyDescent="0.25">
      <c r="A230" s="36"/>
      <c r="B230" s="36"/>
      <c r="C230" s="36"/>
      <c r="D230" s="36"/>
      <c r="E230" s="36"/>
      <c r="F230" s="36"/>
      <c r="G230" s="36"/>
      <c r="H230" s="36"/>
      <c r="I230" s="36"/>
      <c r="J230" s="36"/>
      <c r="K230" s="36"/>
      <c r="L230" s="36"/>
      <c r="M230" s="36"/>
      <c r="N230" s="36"/>
      <c r="O230" s="36"/>
      <c r="P230" s="36"/>
      <c r="Q230" s="36"/>
    </row>
    <row r="231" spans="1:17" x14ac:dyDescent="0.25">
      <c r="A231" s="36"/>
      <c r="B231" s="36"/>
      <c r="C231" s="36"/>
      <c r="D231" s="36"/>
      <c r="E231" s="36"/>
      <c r="F231" s="36"/>
      <c r="G231" s="36"/>
      <c r="H231" s="36"/>
      <c r="I231" s="36"/>
      <c r="J231" s="36"/>
      <c r="K231" s="36"/>
      <c r="L231" s="36"/>
      <c r="M231" s="36"/>
      <c r="N231" s="36"/>
      <c r="O231" s="36"/>
      <c r="P231" s="36"/>
      <c r="Q231" s="36"/>
    </row>
    <row r="232" spans="1:17" x14ac:dyDescent="0.25">
      <c r="A232" s="36"/>
      <c r="B232" s="36"/>
      <c r="C232" s="36"/>
      <c r="D232" s="36"/>
      <c r="E232" s="36"/>
      <c r="F232" s="36"/>
      <c r="G232" s="36"/>
      <c r="H232" s="36"/>
      <c r="I232" s="36"/>
      <c r="J232" s="36"/>
      <c r="K232" s="36"/>
      <c r="L232" s="36"/>
      <c r="M232" s="36"/>
      <c r="N232" s="36"/>
      <c r="O232" s="36"/>
      <c r="P232" s="36"/>
      <c r="Q232" s="36"/>
    </row>
    <row r="233" spans="1:17" x14ac:dyDescent="0.25">
      <c r="A233" s="36"/>
      <c r="B233" s="36"/>
      <c r="C233" s="36"/>
      <c r="D233" s="36"/>
      <c r="E233" s="36"/>
      <c r="F233" s="36"/>
      <c r="G233" s="36"/>
      <c r="H233" s="36"/>
      <c r="I233" s="36"/>
      <c r="J233" s="36"/>
      <c r="K233" s="36"/>
      <c r="L233" s="36"/>
      <c r="M233" s="36"/>
      <c r="N233" s="36"/>
      <c r="O233" s="36"/>
      <c r="P233" s="36"/>
      <c r="Q233" s="36"/>
    </row>
    <row r="234" spans="1:17" x14ac:dyDescent="0.25">
      <c r="A234" s="36"/>
      <c r="B234" s="36"/>
      <c r="C234" s="36"/>
      <c r="D234" s="36"/>
      <c r="E234" s="36"/>
      <c r="F234" s="36"/>
      <c r="G234" s="36"/>
      <c r="H234" s="36"/>
      <c r="I234" s="36"/>
      <c r="J234" s="36"/>
      <c r="K234" s="36"/>
      <c r="L234" s="36"/>
      <c r="M234" s="36"/>
      <c r="N234" s="36"/>
      <c r="O234" s="36"/>
      <c r="P234" s="36"/>
      <c r="Q234" s="36"/>
    </row>
    <row r="235" spans="1:17" x14ac:dyDescent="0.25">
      <c r="A235" s="36"/>
      <c r="B235" s="36"/>
      <c r="C235" s="36"/>
      <c r="D235" s="36"/>
      <c r="E235" s="36"/>
      <c r="F235" s="36"/>
      <c r="G235" s="36"/>
      <c r="H235" s="36"/>
      <c r="I235" s="36"/>
      <c r="J235" s="36"/>
      <c r="K235" s="36"/>
      <c r="L235" s="36"/>
      <c r="M235" s="36"/>
      <c r="N235" s="36"/>
      <c r="O235" s="36"/>
      <c r="P235" s="36"/>
      <c r="Q235" s="36"/>
    </row>
    <row r="236" spans="1:17" x14ac:dyDescent="0.25">
      <c r="A236" s="36"/>
      <c r="B236" s="36"/>
      <c r="C236" s="36"/>
      <c r="D236" s="36"/>
      <c r="E236" s="36"/>
      <c r="F236" s="36"/>
      <c r="G236" s="36"/>
      <c r="H236" s="36"/>
      <c r="I236" s="36"/>
      <c r="J236" s="36"/>
      <c r="K236" s="36"/>
      <c r="L236" s="36"/>
      <c r="M236" s="36"/>
      <c r="N236" s="36"/>
      <c r="O236" s="36"/>
      <c r="P236" s="36"/>
      <c r="Q236" s="36"/>
    </row>
    <row r="237" spans="1:17" x14ac:dyDescent="0.25">
      <c r="A237" s="36"/>
      <c r="B237" s="36"/>
      <c r="C237" s="36"/>
      <c r="D237" s="36"/>
      <c r="E237" s="36"/>
      <c r="F237" s="36"/>
      <c r="G237" s="36"/>
      <c r="H237" s="36"/>
      <c r="I237" s="36"/>
      <c r="J237" s="36"/>
      <c r="K237" s="36"/>
      <c r="L237" s="36"/>
      <c r="M237" s="36"/>
      <c r="N237" s="36"/>
      <c r="O237" s="36"/>
      <c r="P237" s="36"/>
      <c r="Q237" s="36"/>
    </row>
    <row r="238" spans="1:17" x14ac:dyDescent="0.25">
      <c r="A238" s="36"/>
      <c r="B238" s="36"/>
      <c r="C238" s="36"/>
      <c r="D238" s="36"/>
      <c r="E238" s="36"/>
      <c r="F238" s="36"/>
      <c r="G238" s="36"/>
      <c r="H238" s="36"/>
      <c r="I238" s="36"/>
      <c r="J238" s="36"/>
      <c r="K238" s="36"/>
      <c r="L238" s="36"/>
      <c r="M238" s="36"/>
      <c r="N238" s="36"/>
      <c r="O238" s="36"/>
      <c r="P238" s="36"/>
      <c r="Q238" s="36"/>
    </row>
    <row r="239" spans="1:17" x14ac:dyDescent="0.25">
      <c r="A239" s="36"/>
      <c r="B239" s="36"/>
      <c r="C239" s="36"/>
      <c r="D239" s="36"/>
      <c r="E239" s="36"/>
      <c r="F239" s="36"/>
      <c r="G239" s="36"/>
      <c r="H239" s="36"/>
      <c r="I239" s="36"/>
      <c r="J239" s="36"/>
      <c r="K239" s="36"/>
      <c r="L239" s="36"/>
      <c r="M239" s="36"/>
      <c r="N239" s="36"/>
      <c r="O239" s="36"/>
      <c r="P239" s="36"/>
      <c r="Q239" s="36"/>
    </row>
    <row r="240" spans="1:17" x14ac:dyDescent="0.25">
      <c r="A240" s="36"/>
      <c r="B240" s="36"/>
      <c r="C240" s="36"/>
      <c r="D240" s="36"/>
      <c r="E240" s="36"/>
      <c r="F240" s="36"/>
      <c r="G240" s="36"/>
      <c r="H240" s="36"/>
      <c r="I240" s="36"/>
      <c r="J240" s="36"/>
      <c r="K240" s="36"/>
      <c r="L240" s="36"/>
      <c r="M240" s="36"/>
      <c r="N240" s="36"/>
      <c r="O240" s="36"/>
      <c r="P240" s="36"/>
      <c r="Q240" s="36"/>
    </row>
    <row r="241" spans="1:17" x14ac:dyDescent="0.25">
      <c r="A241" s="36"/>
      <c r="B241" s="36"/>
      <c r="C241" s="36"/>
      <c r="D241" s="36"/>
      <c r="E241" s="36"/>
      <c r="F241" s="36"/>
      <c r="G241" s="36"/>
      <c r="H241" s="36"/>
      <c r="I241" s="36"/>
      <c r="J241" s="36"/>
      <c r="K241" s="36"/>
      <c r="L241" s="36"/>
      <c r="M241" s="36"/>
      <c r="N241" s="36"/>
      <c r="O241" s="36"/>
      <c r="P241" s="36"/>
      <c r="Q241" s="36"/>
    </row>
    <row r="242" spans="1:17" x14ac:dyDescent="0.25">
      <c r="A242" s="36"/>
      <c r="B242" s="36"/>
      <c r="C242" s="36"/>
      <c r="D242" s="36"/>
      <c r="E242" s="36"/>
      <c r="F242" s="36"/>
      <c r="G242" s="36"/>
      <c r="H242" s="36"/>
      <c r="I242" s="36"/>
      <c r="J242" s="36"/>
      <c r="K242" s="36"/>
      <c r="L242" s="36"/>
      <c r="M242" s="36"/>
      <c r="N242" s="36"/>
      <c r="O242" s="36"/>
      <c r="P242" s="36"/>
      <c r="Q242" s="36"/>
    </row>
    <row r="243" spans="1:17" x14ac:dyDescent="0.25">
      <c r="A243" s="36"/>
      <c r="B243" s="36"/>
      <c r="C243" s="36"/>
      <c r="D243" s="36"/>
      <c r="E243" s="36"/>
      <c r="F243" s="36"/>
      <c r="G243" s="36"/>
      <c r="H243" s="36"/>
      <c r="I243" s="36"/>
      <c r="J243" s="36"/>
      <c r="K243" s="36"/>
      <c r="L243" s="36"/>
      <c r="M243" s="36"/>
      <c r="N243" s="36"/>
      <c r="O243" s="36"/>
      <c r="P243" s="36"/>
      <c r="Q243" s="36"/>
    </row>
    <row r="244" spans="1:17" x14ac:dyDescent="0.25">
      <c r="A244" s="36"/>
      <c r="B244" s="36"/>
      <c r="C244" s="36"/>
      <c r="D244" s="36"/>
      <c r="E244" s="36"/>
      <c r="F244" s="36"/>
      <c r="G244" s="36"/>
      <c r="H244" s="36"/>
      <c r="I244" s="36"/>
      <c r="J244" s="36"/>
      <c r="K244" s="36"/>
      <c r="L244" s="36"/>
      <c r="M244" s="36"/>
      <c r="N244" s="36"/>
      <c r="O244" s="36"/>
      <c r="P244" s="36"/>
      <c r="Q244" s="36"/>
    </row>
    <row r="245" spans="1:17" x14ac:dyDescent="0.25">
      <c r="A245" s="36"/>
      <c r="B245" s="36"/>
      <c r="C245" s="36"/>
      <c r="D245" s="36"/>
      <c r="E245" s="36"/>
      <c r="F245" s="36"/>
      <c r="G245" s="36"/>
      <c r="H245" s="36"/>
      <c r="I245" s="36"/>
      <c r="J245" s="36"/>
      <c r="K245" s="36"/>
      <c r="L245" s="36"/>
      <c r="M245" s="36"/>
      <c r="N245" s="36"/>
      <c r="O245" s="36"/>
      <c r="P245" s="36"/>
      <c r="Q245" s="36"/>
    </row>
    <row r="246" spans="1:17" x14ac:dyDescent="0.25">
      <c r="A246" s="36"/>
      <c r="B246" s="36"/>
      <c r="C246" s="36"/>
      <c r="D246" s="36"/>
      <c r="E246" s="36"/>
      <c r="F246" s="36"/>
      <c r="G246" s="36"/>
      <c r="H246" s="36"/>
      <c r="I246" s="36"/>
      <c r="J246" s="36"/>
      <c r="K246" s="36"/>
      <c r="L246" s="36"/>
      <c r="M246" s="36"/>
      <c r="N246" s="36"/>
      <c r="O246" s="36"/>
      <c r="P246" s="36"/>
      <c r="Q246" s="36"/>
    </row>
    <row r="247" spans="1:17" x14ac:dyDescent="0.25">
      <c r="A247" s="36"/>
      <c r="B247" s="36"/>
      <c r="C247" s="36"/>
      <c r="D247" s="36"/>
      <c r="E247" s="36"/>
      <c r="F247" s="36"/>
      <c r="G247" s="36"/>
      <c r="H247" s="36"/>
      <c r="I247" s="36"/>
      <c r="J247" s="36"/>
      <c r="K247" s="36"/>
      <c r="L247" s="36"/>
      <c r="M247" s="36"/>
      <c r="N247" s="36"/>
      <c r="O247" s="36"/>
      <c r="P247" s="36"/>
      <c r="Q247" s="36"/>
    </row>
    <row r="248" spans="1:17" x14ac:dyDescent="0.25">
      <c r="A248" s="36"/>
      <c r="B248" s="36"/>
      <c r="C248" s="36"/>
      <c r="D248" s="36"/>
      <c r="E248" s="36"/>
      <c r="F248" s="36"/>
      <c r="G248" s="36"/>
      <c r="H248" s="36"/>
      <c r="I248" s="36"/>
      <c r="J248" s="36"/>
      <c r="K248" s="36"/>
      <c r="L248" s="36"/>
      <c r="M248" s="36"/>
      <c r="N248" s="36"/>
      <c r="O248" s="36"/>
      <c r="P248" s="36"/>
      <c r="Q248" s="36"/>
    </row>
    <row r="249" spans="1:17" x14ac:dyDescent="0.25">
      <c r="A249" s="36"/>
      <c r="B249" s="36"/>
      <c r="C249" s="36"/>
      <c r="D249" s="36"/>
      <c r="E249" s="36"/>
      <c r="F249" s="36"/>
      <c r="G249" s="36"/>
      <c r="H249" s="36"/>
      <c r="I249" s="36"/>
      <c r="J249" s="36"/>
      <c r="K249" s="36"/>
      <c r="L249" s="36"/>
      <c r="M249" s="36"/>
      <c r="N249" s="36"/>
      <c r="O249" s="36"/>
      <c r="P249" s="36"/>
      <c r="Q249" s="36"/>
    </row>
    <row r="250" spans="1:17" x14ac:dyDescent="0.25">
      <c r="A250" s="36"/>
      <c r="B250" s="36"/>
      <c r="C250" s="36"/>
      <c r="D250" s="36"/>
      <c r="E250" s="36"/>
      <c r="F250" s="36"/>
      <c r="G250" s="36"/>
      <c r="H250" s="36"/>
      <c r="I250" s="36"/>
      <c r="J250" s="36"/>
      <c r="K250" s="36"/>
      <c r="L250" s="36"/>
      <c r="M250" s="36"/>
      <c r="N250" s="36"/>
      <c r="O250" s="36"/>
      <c r="P250" s="36"/>
      <c r="Q250" s="36"/>
    </row>
    <row r="251" spans="1:17" x14ac:dyDescent="0.25">
      <c r="A251" s="36"/>
      <c r="B251" s="36"/>
      <c r="C251" s="36"/>
      <c r="D251" s="36"/>
      <c r="E251" s="36"/>
      <c r="F251" s="36"/>
      <c r="G251" s="36"/>
      <c r="H251" s="36"/>
      <c r="I251" s="36"/>
      <c r="J251" s="36"/>
      <c r="K251" s="36"/>
      <c r="L251" s="36"/>
      <c r="M251" s="36"/>
      <c r="N251" s="36"/>
      <c r="O251" s="36"/>
      <c r="P251" s="36"/>
      <c r="Q251" s="36"/>
    </row>
    <row r="252" spans="1:17" x14ac:dyDescent="0.25">
      <c r="A252" s="36"/>
      <c r="B252" s="36"/>
      <c r="C252" s="36"/>
      <c r="D252" s="36"/>
      <c r="E252" s="36"/>
      <c r="F252" s="36"/>
      <c r="G252" s="36"/>
      <c r="H252" s="36"/>
      <c r="I252" s="36"/>
      <c r="J252" s="36"/>
      <c r="K252" s="36"/>
      <c r="L252" s="36"/>
      <c r="M252" s="36"/>
      <c r="N252" s="36"/>
      <c r="O252" s="36"/>
      <c r="P252" s="36"/>
      <c r="Q252" s="36"/>
    </row>
    <row r="253" spans="1:17" x14ac:dyDescent="0.25">
      <c r="A253" s="36"/>
      <c r="B253" s="36"/>
      <c r="C253" s="36"/>
      <c r="D253" s="36"/>
      <c r="E253" s="36"/>
      <c r="F253" s="36"/>
      <c r="G253" s="36"/>
      <c r="H253" s="36"/>
      <c r="I253" s="36"/>
      <c r="J253" s="36"/>
      <c r="K253" s="36"/>
      <c r="L253" s="36"/>
      <c r="M253" s="36"/>
      <c r="N253" s="36"/>
      <c r="O253" s="36"/>
      <c r="P253" s="36"/>
      <c r="Q253" s="36"/>
    </row>
    <row r="254" spans="1:17" x14ac:dyDescent="0.25">
      <c r="A254" s="36"/>
      <c r="B254" s="36"/>
      <c r="C254" s="36"/>
      <c r="D254" s="36"/>
      <c r="E254" s="36"/>
      <c r="F254" s="36"/>
      <c r="G254" s="36"/>
      <c r="H254" s="36"/>
      <c r="I254" s="36"/>
      <c r="J254" s="36"/>
      <c r="K254" s="36"/>
      <c r="L254" s="36"/>
      <c r="M254" s="36"/>
      <c r="N254" s="36"/>
      <c r="O254" s="36"/>
      <c r="P254" s="36"/>
      <c r="Q254" s="36"/>
    </row>
    <row r="255" spans="1:17" x14ac:dyDescent="0.25">
      <c r="A255" s="36"/>
      <c r="B255" s="36"/>
      <c r="C255" s="36"/>
      <c r="D255" s="36"/>
      <c r="E255" s="36"/>
      <c r="F255" s="36"/>
      <c r="G255" s="36"/>
      <c r="H255" s="36"/>
      <c r="I255" s="36"/>
      <c r="J255" s="36"/>
      <c r="K255" s="36"/>
      <c r="L255" s="36"/>
      <c r="M255" s="36"/>
      <c r="N255" s="36"/>
      <c r="O255" s="36"/>
      <c r="P255" s="36"/>
      <c r="Q255" s="36"/>
    </row>
    <row r="256" spans="1:17" x14ac:dyDescent="0.25">
      <c r="A256" s="36"/>
      <c r="B256" s="36"/>
      <c r="C256" s="36"/>
      <c r="D256" s="36"/>
      <c r="E256" s="36"/>
      <c r="F256" s="36"/>
      <c r="G256" s="36"/>
      <c r="H256" s="36"/>
      <c r="I256" s="36"/>
      <c r="J256" s="36"/>
      <c r="K256" s="36"/>
      <c r="L256" s="36"/>
      <c r="M256" s="36"/>
      <c r="N256" s="36"/>
      <c r="O256" s="36"/>
      <c r="P256" s="36"/>
      <c r="Q256" s="36"/>
    </row>
    <row r="257" spans="1:17" x14ac:dyDescent="0.25">
      <c r="A257" s="36"/>
      <c r="B257" s="36"/>
      <c r="C257" s="36"/>
      <c r="D257" s="36"/>
      <c r="E257" s="36"/>
      <c r="F257" s="36"/>
      <c r="G257" s="36"/>
      <c r="H257" s="36"/>
      <c r="I257" s="36"/>
      <c r="J257" s="36"/>
      <c r="K257" s="36"/>
      <c r="L257" s="36"/>
      <c r="M257" s="36"/>
      <c r="N257" s="36"/>
      <c r="O257" s="36"/>
      <c r="P257" s="36"/>
      <c r="Q257" s="36"/>
    </row>
    <row r="258" spans="1:17" x14ac:dyDescent="0.25">
      <c r="A258" s="36"/>
      <c r="B258" s="36"/>
      <c r="C258" s="36"/>
      <c r="D258" s="36"/>
      <c r="E258" s="36"/>
      <c r="F258" s="36"/>
      <c r="G258" s="36"/>
      <c r="H258" s="36"/>
      <c r="I258" s="36"/>
      <c r="J258" s="36"/>
      <c r="K258" s="36"/>
      <c r="L258" s="36"/>
      <c r="M258" s="36"/>
      <c r="N258" s="36"/>
      <c r="O258" s="36"/>
      <c r="P258" s="36"/>
      <c r="Q258" s="36"/>
    </row>
    <row r="259" spans="1:17" x14ac:dyDescent="0.25">
      <c r="A259" s="36"/>
      <c r="B259" s="36"/>
      <c r="C259" s="36"/>
      <c r="D259" s="36"/>
      <c r="E259" s="36"/>
      <c r="F259" s="36"/>
      <c r="G259" s="36"/>
      <c r="H259" s="36"/>
      <c r="I259" s="36"/>
      <c r="J259" s="36"/>
      <c r="K259" s="36"/>
      <c r="L259" s="36"/>
      <c r="M259" s="36"/>
      <c r="N259" s="36"/>
      <c r="O259" s="36"/>
      <c r="P259" s="36"/>
      <c r="Q259" s="36"/>
    </row>
    <row r="260" spans="1:17" x14ac:dyDescent="0.25">
      <c r="A260" s="36"/>
      <c r="B260" s="36"/>
      <c r="C260" s="36"/>
      <c r="D260" s="36"/>
      <c r="E260" s="36"/>
      <c r="F260" s="36"/>
      <c r="G260" s="36"/>
      <c r="H260" s="36"/>
      <c r="I260" s="36"/>
      <c r="J260" s="36"/>
      <c r="K260" s="36"/>
      <c r="L260" s="36"/>
      <c r="M260" s="36"/>
      <c r="N260" s="36"/>
      <c r="O260" s="36"/>
      <c r="P260" s="36"/>
      <c r="Q260" s="36"/>
    </row>
    <row r="261" spans="1:17" x14ac:dyDescent="0.25">
      <c r="A261" s="36"/>
      <c r="B261" s="36"/>
      <c r="C261" s="36"/>
      <c r="D261" s="36"/>
      <c r="E261" s="36"/>
      <c r="F261" s="36"/>
      <c r="G261" s="36"/>
      <c r="H261" s="36"/>
      <c r="I261" s="36"/>
      <c r="J261" s="36"/>
      <c r="K261" s="36"/>
      <c r="L261" s="36"/>
      <c r="M261" s="36"/>
      <c r="N261" s="36"/>
      <c r="O261" s="36"/>
      <c r="P261" s="36"/>
      <c r="Q261" s="36"/>
    </row>
    <row r="262" spans="1:17" x14ac:dyDescent="0.25">
      <c r="A262" s="36"/>
      <c r="B262" s="36"/>
      <c r="C262" s="36"/>
      <c r="D262" s="36"/>
      <c r="E262" s="36"/>
      <c r="F262" s="36"/>
      <c r="G262" s="36"/>
      <c r="H262" s="36"/>
      <c r="I262" s="36"/>
      <c r="J262" s="36"/>
      <c r="K262" s="36"/>
      <c r="L262" s="36"/>
      <c r="M262" s="36"/>
      <c r="N262" s="36"/>
      <c r="O262" s="36"/>
      <c r="P262" s="36"/>
      <c r="Q262" s="36"/>
    </row>
    <row r="263" spans="1:17" x14ac:dyDescent="0.25">
      <c r="A263" s="36"/>
      <c r="B263" s="36"/>
      <c r="C263" s="36"/>
      <c r="D263" s="36"/>
      <c r="E263" s="36"/>
      <c r="F263" s="36"/>
      <c r="G263" s="36"/>
      <c r="H263" s="36"/>
      <c r="I263" s="36"/>
      <c r="J263" s="36"/>
      <c r="K263" s="36"/>
      <c r="L263" s="36"/>
      <c r="M263" s="36"/>
      <c r="N263" s="36"/>
      <c r="O263" s="36"/>
      <c r="P263" s="36"/>
      <c r="Q263" s="36"/>
    </row>
    <row r="264" spans="1:17" x14ac:dyDescent="0.25">
      <c r="A264" s="36"/>
      <c r="B264" s="36"/>
      <c r="C264" s="36"/>
      <c r="D264" s="36"/>
      <c r="E264" s="36"/>
      <c r="F264" s="36"/>
      <c r="G264" s="36"/>
      <c r="H264" s="36"/>
      <c r="I264" s="36"/>
      <c r="J264" s="36"/>
      <c r="K264" s="36"/>
      <c r="L264" s="36"/>
      <c r="M264" s="36"/>
      <c r="N264" s="36"/>
      <c r="O264" s="36"/>
      <c r="P264" s="36"/>
      <c r="Q264" s="36"/>
    </row>
    <row r="265" spans="1:17" x14ac:dyDescent="0.25">
      <c r="A265" s="36"/>
      <c r="B265" s="36"/>
      <c r="C265" s="36"/>
      <c r="D265" s="36"/>
      <c r="E265" s="36"/>
      <c r="F265" s="36"/>
      <c r="G265" s="36"/>
      <c r="H265" s="36"/>
      <c r="I265" s="36"/>
      <c r="J265" s="36"/>
      <c r="K265" s="36"/>
      <c r="L265" s="36"/>
      <c r="M265" s="36"/>
      <c r="N265" s="36"/>
      <c r="O265" s="36"/>
      <c r="P265" s="36"/>
      <c r="Q265" s="36"/>
    </row>
    <row r="266" spans="1:17" x14ac:dyDescent="0.25">
      <c r="A266" s="36"/>
      <c r="B266" s="36"/>
      <c r="C266" s="36"/>
      <c r="D266" s="36"/>
      <c r="E266" s="36"/>
      <c r="F266" s="36"/>
      <c r="G266" s="36"/>
      <c r="H266" s="36"/>
      <c r="I266" s="36"/>
      <c r="J266" s="36"/>
      <c r="K266" s="36"/>
      <c r="L266" s="36"/>
      <c r="M266" s="36"/>
      <c r="N266" s="36"/>
      <c r="O266" s="36"/>
      <c r="P266" s="36"/>
      <c r="Q266" s="36"/>
    </row>
    <row r="267" spans="1:17" x14ac:dyDescent="0.25">
      <c r="A267" s="36"/>
      <c r="B267" s="36"/>
      <c r="C267" s="36"/>
      <c r="D267" s="36"/>
      <c r="E267" s="36"/>
      <c r="F267" s="36"/>
      <c r="G267" s="36"/>
      <c r="H267" s="36"/>
      <c r="I267" s="36"/>
      <c r="J267" s="36"/>
      <c r="K267" s="36"/>
      <c r="L267" s="36"/>
      <c r="M267" s="36"/>
      <c r="N267" s="36"/>
      <c r="O267" s="36"/>
      <c r="P267" s="36"/>
      <c r="Q267" s="36"/>
    </row>
    <row r="268" spans="1:17" x14ac:dyDescent="0.25">
      <c r="A268" s="36"/>
      <c r="B268" s="36"/>
      <c r="C268" s="36"/>
      <c r="D268" s="36"/>
      <c r="E268" s="36"/>
      <c r="F268" s="36"/>
      <c r="G268" s="36"/>
      <c r="H268" s="36"/>
      <c r="I268" s="36"/>
      <c r="J268" s="36"/>
      <c r="K268" s="36"/>
      <c r="L268" s="36"/>
      <c r="M268" s="36"/>
      <c r="N268" s="36"/>
      <c r="O268" s="36"/>
      <c r="P268" s="36"/>
      <c r="Q268" s="36"/>
    </row>
    <row r="269" spans="1:17" x14ac:dyDescent="0.25">
      <c r="A269" s="36"/>
      <c r="B269" s="36"/>
      <c r="C269" s="36"/>
      <c r="D269" s="36"/>
      <c r="E269" s="36"/>
      <c r="F269" s="36"/>
      <c r="G269" s="36"/>
      <c r="H269" s="36"/>
      <c r="I269" s="36"/>
      <c r="J269" s="36"/>
      <c r="K269" s="36"/>
      <c r="L269" s="36"/>
      <c r="M269" s="36"/>
      <c r="N269" s="36"/>
      <c r="O269" s="36"/>
      <c r="P269" s="36"/>
      <c r="Q269" s="36"/>
    </row>
    <row r="270" spans="1:17" x14ac:dyDescent="0.25">
      <c r="A270" s="36"/>
      <c r="B270" s="36"/>
      <c r="C270" s="36"/>
      <c r="D270" s="36"/>
      <c r="E270" s="36"/>
      <c r="F270" s="36"/>
      <c r="G270" s="36"/>
      <c r="H270" s="36"/>
      <c r="I270" s="36"/>
      <c r="J270" s="36"/>
      <c r="K270" s="36"/>
      <c r="L270" s="36"/>
      <c r="M270" s="36"/>
      <c r="N270" s="36"/>
      <c r="O270" s="36"/>
      <c r="P270" s="36"/>
      <c r="Q270" s="36"/>
    </row>
    <row r="271" spans="1:17" x14ac:dyDescent="0.25">
      <c r="A271" s="36"/>
      <c r="B271" s="36"/>
      <c r="C271" s="36"/>
      <c r="D271" s="36"/>
      <c r="E271" s="36"/>
      <c r="F271" s="36"/>
      <c r="G271" s="36"/>
      <c r="H271" s="36"/>
      <c r="I271" s="36"/>
      <c r="J271" s="36"/>
      <c r="K271" s="36"/>
      <c r="L271" s="36"/>
      <c r="M271" s="36"/>
      <c r="N271" s="36"/>
      <c r="O271" s="36"/>
      <c r="P271" s="36"/>
      <c r="Q271" s="36"/>
    </row>
    <row r="272" spans="1:17" x14ac:dyDescent="0.25">
      <c r="A272" s="36"/>
      <c r="B272" s="36"/>
      <c r="C272" s="36"/>
      <c r="D272" s="36"/>
      <c r="E272" s="36"/>
      <c r="F272" s="36"/>
      <c r="G272" s="36"/>
      <c r="H272" s="36"/>
      <c r="I272" s="36"/>
      <c r="J272" s="36"/>
      <c r="K272" s="36"/>
      <c r="L272" s="36"/>
      <c r="M272" s="36"/>
      <c r="N272" s="36"/>
      <c r="O272" s="36"/>
      <c r="P272" s="36"/>
      <c r="Q272" s="36"/>
    </row>
    <row r="273" spans="1:17" x14ac:dyDescent="0.25">
      <c r="A273" s="36"/>
      <c r="B273" s="36"/>
      <c r="C273" s="36"/>
      <c r="D273" s="36"/>
      <c r="E273" s="36"/>
      <c r="F273" s="36"/>
      <c r="G273" s="36"/>
      <c r="H273" s="36"/>
      <c r="I273" s="36"/>
      <c r="J273" s="36"/>
      <c r="K273" s="36"/>
      <c r="L273" s="36"/>
      <c r="M273" s="36"/>
      <c r="N273" s="36"/>
      <c r="O273" s="36"/>
      <c r="P273" s="36"/>
      <c r="Q273" s="36"/>
    </row>
    <row r="274" spans="1:17" x14ac:dyDescent="0.25">
      <c r="A274" s="36"/>
      <c r="B274" s="36"/>
      <c r="C274" s="36"/>
      <c r="D274" s="36"/>
      <c r="E274" s="36"/>
      <c r="F274" s="36"/>
      <c r="G274" s="36"/>
      <c r="H274" s="36"/>
      <c r="I274" s="36"/>
      <c r="J274" s="36"/>
      <c r="K274" s="36"/>
      <c r="L274" s="36"/>
      <c r="M274" s="36"/>
      <c r="N274" s="36"/>
      <c r="O274" s="36"/>
      <c r="P274" s="36"/>
      <c r="Q274" s="36"/>
    </row>
    <row r="275" spans="1:17" x14ac:dyDescent="0.25">
      <c r="A275" s="36"/>
      <c r="B275" s="36"/>
      <c r="C275" s="36"/>
      <c r="D275" s="36"/>
      <c r="E275" s="36"/>
      <c r="F275" s="36"/>
      <c r="G275" s="36"/>
      <c r="H275" s="36"/>
      <c r="I275" s="36"/>
      <c r="J275" s="36"/>
      <c r="K275" s="36"/>
      <c r="L275" s="36"/>
      <c r="M275" s="36"/>
      <c r="N275" s="36"/>
      <c r="O275" s="36"/>
      <c r="P275" s="36"/>
      <c r="Q275" s="36"/>
    </row>
    <row r="276" spans="1:17" x14ac:dyDescent="0.25">
      <c r="A276" s="36"/>
      <c r="B276" s="36"/>
      <c r="C276" s="36"/>
      <c r="D276" s="36"/>
      <c r="E276" s="36"/>
      <c r="F276" s="36"/>
      <c r="G276" s="36"/>
      <c r="H276" s="36"/>
      <c r="I276" s="36"/>
      <c r="J276" s="36"/>
      <c r="K276" s="36"/>
      <c r="L276" s="36"/>
      <c r="M276" s="36"/>
      <c r="N276" s="36"/>
      <c r="O276" s="36"/>
      <c r="P276" s="36"/>
      <c r="Q276" s="36"/>
    </row>
    <row r="277" spans="1:17" x14ac:dyDescent="0.25">
      <c r="A277" s="36"/>
      <c r="B277" s="36"/>
      <c r="C277" s="36"/>
      <c r="D277" s="36"/>
      <c r="E277" s="36"/>
      <c r="F277" s="36"/>
      <c r="G277" s="36"/>
      <c r="H277" s="36"/>
      <c r="I277" s="36"/>
      <c r="J277" s="36"/>
      <c r="K277" s="36"/>
      <c r="L277" s="36"/>
      <c r="M277" s="36"/>
      <c r="N277" s="36"/>
      <c r="O277" s="36"/>
      <c r="P277" s="36"/>
      <c r="Q277" s="36"/>
    </row>
    <row r="278" spans="1:17" x14ac:dyDescent="0.25">
      <c r="A278" s="36"/>
      <c r="B278" s="36"/>
      <c r="C278" s="36"/>
      <c r="D278" s="36"/>
      <c r="E278" s="36"/>
      <c r="F278" s="36"/>
      <c r="G278" s="36"/>
      <c r="H278" s="36"/>
      <c r="I278" s="36"/>
      <c r="J278" s="36"/>
      <c r="K278" s="36"/>
      <c r="L278" s="36"/>
      <c r="M278" s="36"/>
      <c r="N278" s="36"/>
      <c r="O278" s="36"/>
      <c r="P278" s="36"/>
      <c r="Q278" s="36"/>
    </row>
    <row r="279" spans="1:17" x14ac:dyDescent="0.25">
      <c r="A279" s="36"/>
      <c r="B279" s="36"/>
      <c r="C279" s="36"/>
      <c r="D279" s="36"/>
      <c r="E279" s="36"/>
      <c r="F279" s="36"/>
      <c r="G279" s="36"/>
      <c r="H279" s="36"/>
      <c r="I279" s="36"/>
      <c r="J279" s="36"/>
      <c r="K279" s="36"/>
      <c r="L279" s="36"/>
      <c r="M279" s="36"/>
      <c r="N279" s="36"/>
      <c r="O279" s="36"/>
      <c r="P279" s="36"/>
      <c r="Q279" s="36"/>
    </row>
    <row r="280" spans="1:17" x14ac:dyDescent="0.25">
      <c r="A280" s="36"/>
      <c r="B280" s="36"/>
      <c r="C280" s="36"/>
      <c r="D280" s="36"/>
      <c r="E280" s="36"/>
      <c r="F280" s="36"/>
      <c r="G280" s="36"/>
      <c r="H280" s="36"/>
      <c r="I280" s="36"/>
      <c r="J280" s="36"/>
      <c r="K280" s="36"/>
      <c r="L280" s="36"/>
      <c r="M280" s="36"/>
      <c r="N280" s="36"/>
      <c r="O280" s="36"/>
      <c r="P280" s="36"/>
      <c r="Q280" s="36"/>
    </row>
    <row r="281" spans="1:17" x14ac:dyDescent="0.25">
      <c r="A281" s="36"/>
      <c r="B281" s="36"/>
      <c r="C281" s="36"/>
      <c r="D281" s="36"/>
      <c r="E281" s="36"/>
      <c r="F281" s="36"/>
      <c r="G281" s="36"/>
      <c r="H281" s="36"/>
      <c r="I281" s="36"/>
      <c r="J281" s="36"/>
      <c r="K281" s="36"/>
      <c r="L281" s="36"/>
      <c r="M281" s="36"/>
      <c r="N281" s="36"/>
      <c r="O281" s="36"/>
      <c r="P281" s="36"/>
      <c r="Q281" s="36"/>
    </row>
    <row r="282" spans="1:17" x14ac:dyDescent="0.25">
      <c r="A282" s="36"/>
      <c r="B282" s="36"/>
      <c r="C282" s="36"/>
      <c r="D282" s="36"/>
      <c r="E282" s="36"/>
      <c r="F282" s="36"/>
      <c r="G282" s="36"/>
      <c r="H282" s="36"/>
      <c r="I282" s="36"/>
      <c r="J282" s="36"/>
      <c r="K282" s="36"/>
      <c r="L282" s="36"/>
      <c r="M282" s="36"/>
      <c r="N282" s="36"/>
      <c r="O282" s="36"/>
      <c r="P282" s="36"/>
      <c r="Q282" s="36"/>
    </row>
    <row r="283" spans="1:17" x14ac:dyDescent="0.25">
      <c r="A283" s="36"/>
      <c r="B283" s="36"/>
      <c r="C283" s="36"/>
      <c r="D283" s="36"/>
      <c r="E283" s="36"/>
      <c r="F283" s="36"/>
      <c r="G283" s="36"/>
      <c r="H283" s="36"/>
      <c r="I283" s="36"/>
      <c r="J283" s="36"/>
      <c r="K283" s="36"/>
      <c r="L283" s="36"/>
      <c r="M283" s="36"/>
      <c r="N283" s="36"/>
      <c r="O283" s="36"/>
      <c r="P283" s="36"/>
      <c r="Q283" s="36"/>
    </row>
    <row r="284" spans="1:17" x14ac:dyDescent="0.25">
      <c r="A284" s="36"/>
      <c r="B284" s="36"/>
      <c r="C284" s="36"/>
      <c r="D284" s="36"/>
      <c r="E284" s="36"/>
      <c r="F284" s="36"/>
      <c r="G284" s="36"/>
      <c r="H284" s="36"/>
      <c r="I284" s="36"/>
      <c r="J284" s="36"/>
      <c r="K284" s="36"/>
      <c r="L284" s="36"/>
      <c r="M284" s="36"/>
      <c r="N284" s="36"/>
      <c r="O284" s="36"/>
      <c r="P284" s="36"/>
      <c r="Q284" s="36"/>
    </row>
    <row r="285" spans="1:17" x14ac:dyDescent="0.25">
      <c r="A285" s="36"/>
      <c r="B285" s="36"/>
      <c r="C285" s="36"/>
      <c r="D285" s="36"/>
      <c r="E285" s="36"/>
      <c r="F285" s="36"/>
      <c r="G285" s="36"/>
      <c r="H285" s="36"/>
      <c r="I285" s="36"/>
      <c r="J285" s="36"/>
      <c r="K285" s="36"/>
      <c r="L285" s="36"/>
      <c r="M285" s="36"/>
      <c r="N285" s="36"/>
      <c r="O285" s="36"/>
      <c r="P285" s="36"/>
      <c r="Q285" s="36"/>
    </row>
    <row r="286" spans="1:17" x14ac:dyDescent="0.25">
      <c r="A286" s="36"/>
      <c r="B286" s="36"/>
      <c r="C286" s="36"/>
      <c r="D286" s="36"/>
      <c r="E286" s="36"/>
      <c r="F286" s="36"/>
      <c r="G286" s="36"/>
      <c r="H286" s="36"/>
      <c r="I286" s="36"/>
      <c r="J286" s="36"/>
      <c r="K286" s="36"/>
      <c r="L286" s="36"/>
      <c r="M286" s="36"/>
      <c r="N286" s="36"/>
      <c r="O286" s="36"/>
      <c r="P286" s="36"/>
      <c r="Q286" s="36"/>
    </row>
    <row r="287" spans="1:17" x14ac:dyDescent="0.25">
      <c r="A287" s="36"/>
      <c r="B287" s="36"/>
      <c r="C287" s="36"/>
      <c r="D287" s="36"/>
      <c r="E287" s="36"/>
      <c r="F287" s="36"/>
      <c r="G287" s="36"/>
      <c r="H287" s="36"/>
      <c r="I287" s="36"/>
      <c r="J287" s="36"/>
      <c r="K287" s="36"/>
      <c r="L287" s="36"/>
      <c r="M287" s="36"/>
      <c r="N287" s="36"/>
      <c r="O287" s="36"/>
      <c r="P287" s="36"/>
      <c r="Q287" s="36"/>
    </row>
    <row r="288" spans="1:17" x14ac:dyDescent="0.25">
      <c r="A288" s="36"/>
      <c r="B288" s="36"/>
      <c r="C288" s="36"/>
      <c r="D288" s="36"/>
      <c r="E288" s="36"/>
      <c r="F288" s="36"/>
      <c r="G288" s="36"/>
      <c r="H288" s="36"/>
      <c r="I288" s="36"/>
      <c r="J288" s="36"/>
      <c r="K288" s="36"/>
      <c r="L288" s="36"/>
      <c r="M288" s="36"/>
      <c r="N288" s="36"/>
      <c r="O288" s="36"/>
      <c r="P288" s="36"/>
      <c r="Q288" s="36"/>
    </row>
    <row r="289" spans="1:17" x14ac:dyDescent="0.25">
      <c r="A289" s="36"/>
      <c r="B289" s="36"/>
      <c r="C289" s="36"/>
      <c r="D289" s="36"/>
      <c r="E289" s="36"/>
      <c r="F289" s="36"/>
      <c r="G289" s="36"/>
      <c r="H289" s="36"/>
      <c r="I289" s="36"/>
      <c r="J289" s="36"/>
      <c r="K289" s="36"/>
      <c r="L289" s="36"/>
      <c r="M289" s="36"/>
      <c r="N289" s="36"/>
      <c r="O289" s="36"/>
      <c r="P289" s="36"/>
      <c r="Q289" s="36"/>
    </row>
    <row r="290" spans="1:17" x14ac:dyDescent="0.25">
      <c r="A290" s="36"/>
      <c r="B290" s="36"/>
      <c r="C290" s="36"/>
      <c r="D290" s="36"/>
      <c r="E290" s="36"/>
      <c r="F290" s="36"/>
      <c r="G290" s="36"/>
      <c r="H290" s="36"/>
      <c r="I290" s="36"/>
      <c r="J290" s="36"/>
      <c r="K290" s="36"/>
      <c r="L290" s="36"/>
      <c r="M290" s="36"/>
      <c r="N290" s="36"/>
      <c r="O290" s="36"/>
      <c r="P290" s="36"/>
      <c r="Q290" s="36"/>
    </row>
    <row r="291" spans="1:17" x14ac:dyDescent="0.25">
      <c r="A291" s="36"/>
      <c r="B291" s="36"/>
      <c r="C291" s="36"/>
      <c r="D291" s="36"/>
      <c r="E291" s="36"/>
      <c r="F291" s="36"/>
      <c r="G291" s="36"/>
      <c r="H291" s="36"/>
      <c r="I291" s="36"/>
      <c r="J291" s="36"/>
      <c r="K291" s="36"/>
      <c r="L291" s="36"/>
      <c r="M291" s="36"/>
      <c r="N291" s="36"/>
      <c r="O291" s="36"/>
      <c r="P291" s="36"/>
      <c r="Q291" s="36"/>
    </row>
    <row r="292" spans="1:17" x14ac:dyDescent="0.25">
      <c r="A292" s="36"/>
      <c r="B292" s="36"/>
      <c r="C292" s="36"/>
      <c r="D292" s="36"/>
      <c r="E292" s="36"/>
      <c r="F292" s="36"/>
      <c r="G292" s="36"/>
      <c r="H292" s="36"/>
      <c r="I292" s="36"/>
      <c r="J292" s="36"/>
      <c r="K292" s="36"/>
      <c r="L292" s="36"/>
      <c r="M292" s="36"/>
      <c r="N292" s="36"/>
      <c r="O292" s="36"/>
      <c r="P292" s="36"/>
      <c r="Q292" s="36"/>
    </row>
    <row r="293" spans="1:17" x14ac:dyDescent="0.25">
      <c r="A293" s="36"/>
      <c r="B293" s="36"/>
      <c r="C293" s="36"/>
      <c r="D293" s="36"/>
      <c r="E293" s="36"/>
      <c r="F293" s="36"/>
      <c r="G293" s="36"/>
      <c r="H293" s="36"/>
      <c r="I293" s="36"/>
      <c r="J293" s="36"/>
      <c r="K293" s="36"/>
      <c r="L293" s="36"/>
      <c r="M293" s="36"/>
      <c r="N293" s="36"/>
      <c r="O293" s="36"/>
      <c r="P293" s="36"/>
      <c r="Q293" s="36"/>
    </row>
    <row r="294" spans="1:17" x14ac:dyDescent="0.25">
      <c r="A294" s="36"/>
      <c r="B294" s="36"/>
      <c r="C294" s="36"/>
      <c r="D294" s="36"/>
      <c r="E294" s="36"/>
      <c r="F294" s="36"/>
      <c r="G294" s="36"/>
      <c r="H294" s="36"/>
      <c r="I294" s="36"/>
      <c r="J294" s="36"/>
      <c r="K294" s="36"/>
      <c r="L294" s="36"/>
      <c r="M294" s="36"/>
      <c r="N294" s="36"/>
      <c r="O294" s="36"/>
      <c r="P294" s="36"/>
      <c r="Q294" s="36"/>
    </row>
    <row r="295" spans="1:17" x14ac:dyDescent="0.25">
      <c r="A295" s="36"/>
      <c r="B295" s="36"/>
      <c r="C295" s="36"/>
      <c r="D295" s="36"/>
      <c r="E295" s="36"/>
      <c r="F295" s="36"/>
      <c r="G295" s="36"/>
      <c r="H295" s="36"/>
      <c r="I295" s="36"/>
      <c r="J295" s="36"/>
      <c r="K295" s="36"/>
      <c r="L295" s="36"/>
      <c r="M295" s="36"/>
      <c r="N295" s="36"/>
      <c r="O295" s="36"/>
      <c r="P295" s="36"/>
      <c r="Q295" s="36"/>
    </row>
    <row r="296" spans="1:17" x14ac:dyDescent="0.25">
      <c r="A296" s="36"/>
      <c r="B296" s="36"/>
      <c r="C296" s="36"/>
      <c r="D296" s="36"/>
      <c r="E296" s="36"/>
      <c r="F296" s="36"/>
      <c r="G296" s="36"/>
      <c r="H296" s="36"/>
      <c r="I296" s="36"/>
      <c r="J296" s="36"/>
      <c r="K296" s="36"/>
      <c r="L296" s="36"/>
      <c r="M296" s="36"/>
      <c r="N296" s="36"/>
      <c r="O296" s="36"/>
      <c r="P296" s="36"/>
      <c r="Q296" s="36"/>
    </row>
    <row r="297" spans="1:17" x14ac:dyDescent="0.25">
      <c r="A297" s="36"/>
      <c r="B297" s="36"/>
      <c r="C297" s="36"/>
      <c r="D297" s="36"/>
      <c r="E297" s="36"/>
      <c r="F297" s="36"/>
      <c r="G297" s="36"/>
      <c r="H297" s="36"/>
      <c r="I297" s="36"/>
      <c r="J297" s="36"/>
      <c r="K297" s="36"/>
      <c r="L297" s="36"/>
      <c r="M297" s="36"/>
      <c r="N297" s="36"/>
      <c r="O297" s="36"/>
      <c r="P297" s="36"/>
      <c r="Q297" s="36"/>
    </row>
    <row r="298" spans="1:17" x14ac:dyDescent="0.25">
      <c r="A298" s="36"/>
      <c r="B298" s="36"/>
      <c r="C298" s="36"/>
      <c r="D298" s="36"/>
      <c r="E298" s="36"/>
      <c r="F298" s="36"/>
      <c r="G298" s="36"/>
      <c r="H298" s="36"/>
      <c r="I298" s="36"/>
      <c r="J298" s="36"/>
      <c r="K298" s="36"/>
      <c r="L298" s="36"/>
      <c r="M298" s="36"/>
      <c r="N298" s="36"/>
      <c r="O298" s="36"/>
      <c r="P298" s="36"/>
      <c r="Q298" s="36"/>
    </row>
    <row r="299" spans="1:17" x14ac:dyDescent="0.25">
      <c r="A299" s="36"/>
      <c r="B299" s="36"/>
      <c r="C299" s="36"/>
      <c r="D299" s="36"/>
      <c r="E299" s="36"/>
      <c r="F299" s="36"/>
      <c r="G299" s="36"/>
      <c r="H299" s="36"/>
      <c r="I299" s="36"/>
      <c r="J299" s="36"/>
      <c r="K299" s="36"/>
      <c r="L299" s="36"/>
      <c r="M299" s="36"/>
      <c r="N299" s="36"/>
      <c r="O299" s="36"/>
      <c r="P299" s="36"/>
      <c r="Q299" s="36"/>
    </row>
    <row r="300" spans="1:17" x14ac:dyDescent="0.25">
      <c r="A300" s="36"/>
      <c r="B300" s="36"/>
      <c r="C300" s="36"/>
      <c r="D300" s="36"/>
      <c r="E300" s="36"/>
      <c r="F300" s="36"/>
      <c r="G300" s="36"/>
      <c r="H300" s="36"/>
      <c r="I300" s="36"/>
      <c r="J300" s="36"/>
      <c r="K300" s="36"/>
      <c r="L300" s="36"/>
      <c r="M300" s="36"/>
      <c r="N300" s="36"/>
      <c r="O300" s="36"/>
      <c r="P300" s="36"/>
      <c r="Q300" s="36"/>
    </row>
    <row r="301" spans="1:17" x14ac:dyDescent="0.25">
      <c r="A301" s="36"/>
      <c r="B301" s="36"/>
      <c r="C301" s="36"/>
      <c r="D301" s="36"/>
      <c r="E301" s="36"/>
      <c r="F301" s="36"/>
      <c r="G301" s="36"/>
      <c r="H301" s="36"/>
      <c r="I301" s="36"/>
      <c r="J301" s="36"/>
      <c r="K301" s="36"/>
      <c r="L301" s="36"/>
      <c r="M301" s="36"/>
      <c r="N301" s="36"/>
      <c r="O301" s="36"/>
      <c r="P301" s="36"/>
      <c r="Q301" s="36"/>
    </row>
    <row r="302" spans="1:17" x14ac:dyDescent="0.25">
      <c r="A302" s="36"/>
      <c r="B302" s="36"/>
      <c r="C302" s="36"/>
      <c r="D302" s="36"/>
      <c r="E302" s="36"/>
      <c r="F302" s="36"/>
      <c r="G302" s="36"/>
      <c r="H302" s="36"/>
      <c r="I302" s="36"/>
      <c r="J302" s="36"/>
      <c r="K302" s="36"/>
      <c r="L302" s="36"/>
      <c r="M302" s="36"/>
      <c r="N302" s="36"/>
      <c r="O302" s="36"/>
      <c r="P302" s="36"/>
      <c r="Q302" s="36"/>
    </row>
    <row r="303" spans="1:17" x14ac:dyDescent="0.25">
      <c r="A303" s="36"/>
      <c r="B303" s="36"/>
      <c r="C303" s="36"/>
      <c r="D303" s="36"/>
      <c r="E303" s="36"/>
      <c r="F303" s="36"/>
      <c r="G303" s="36"/>
      <c r="H303" s="36"/>
      <c r="I303" s="36"/>
      <c r="J303" s="36"/>
      <c r="K303" s="36"/>
      <c r="L303" s="36"/>
      <c r="M303" s="36"/>
      <c r="N303" s="36"/>
      <c r="O303" s="36"/>
      <c r="P303" s="36"/>
      <c r="Q303" s="36"/>
    </row>
    <row r="304" spans="1:17" x14ac:dyDescent="0.25">
      <c r="A304" s="36"/>
      <c r="B304" s="36"/>
      <c r="C304" s="36"/>
      <c r="D304" s="36"/>
      <c r="E304" s="36"/>
      <c r="F304" s="36"/>
      <c r="G304" s="36"/>
      <c r="H304" s="36"/>
      <c r="I304" s="36"/>
      <c r="J304" s="36"/>
      <c r="K304" s="36"/>
      <c r="L304" s="36"/>
      <c r="M304" s="36"/>
      <c r="N304" s="36"/>
      <c r="O304" s="36"/>
      <c r="P304" s="36"/>
      <c r="Q304" s="36"/>
    </row>
    <row r="305" spans="1:17" x14ac:dyDescent="0.25">
      <c r="A305" s="36"/>
      <c r="B305" s="36"/>
      <c r="C305" s="36"/>
      <c r="D305" s="36"/>
      <c r="E305" s="36"/>
      <c r="F305" s="36"/>
      <c r="G305" s="36"/>
      <c r="H305" s="36"/>
      <c r="I305" s="36"/>
      <c r="J305" s="36"/>
      <c r="K305" s="36"/>
      <c r="L305" s="36"/>
      <c r="M305" s="36"/>
      <c r="N305" s="36"/>
      <c r="O305" s="36"/>
      <c r="P305" s="36"/>
      <c r="Q305" s="36"/>
    </row>
    <row r="306" spans="1:17" x14ac:dyDescent="0.25">
      <c r="A306" s="36"/>
      <c r="B306" s="36"/>
      <c r="C306" s="36"/>
      <c r="D306" s="36"/>
      <c r="E306" s="36"/>
      <c r="F306" s="36"/>
      <c r="G306" s="36"/>
      <c r="H306" s="36"/>
      <c r="I306" s="36"/>
      <c r="J306" s="36"/>
      <c r="K306" s="36"/>
      <c r="L306" s="36"/>
      <c r="M306" s="36"/>
      <c r="N306" s="36"/>
      <c r="O306" s="36"/>
      <c r="P306" s="36"/>
      <c r="Q306" s="36"/>
    </row>
    <row r="307" spans="1:17" x14ac:dyDescent="0.25">
      <c r="A307" s="36"/>
      <c r="B307" s="36"/>
      <c r="C307" s="36"/>
      <c r="D307" s="36"/>
      <c r="E307" s="36"/>
      <c r="F307" s="36"/>
      <c r="G307" s="36"/>
      <c r="H307" s="36"/>
      <c r="I307" s="36"/>
      <c r="J307" s="36"/>
      <c r="K307" s="36"/>
      <c r="L307" s="36"/>
      <c r="M307" s="36"/>
      <c r="N307" s="36"/>
      <c r="O307" s="36"/>
      <c r="P307" s="36"/>
      <c r="Q307" s="36"/>
    </row>
    <row r="308" spans="1:17" x14ac:dyDescent="0.25">
      <c r="A308" s="36"/>
      <c r="B308" s="36"/>
      <c r="C308" s="36"/>
      <c r="D308" s="36"/>
      <c r="E308" s="36"/>
      <c r="F308" s="36"/>
      <c r="G308" s="36"/>
      <c r="H308" s="36"/>
      <c r="I308" s="36"/>
      <c r="J308" s="36"/>
      <c r="K308" s="36"/>
      <c r="L308" s="36"/>
      <c r="M308" s="36"/>
      <c r="N308" s="36"/>
      <c r="O308" s="36"/>
      <c r="P308" s="36"/>
      <c r="Q308" s="36"/>
    </row>
    <row r="309" spans="1:17" x14ac:dyDescent="0.25">
      <c r="A309" s="36"/>
      <c r="B309" s="36"/>
      <c r="C309" s="36"/>
      <c r="D309" s="36"/>
      <c r="E309" s="36"/>
      <c r="F309" s="36"/>
      <c r="G309" s="36"/>
      <c r="H309" s="36"/>
      <c r="I309" s="36"/>
      <c r="J309" s="36"/>
      <c r="K309" s="36"/>
      <c r="L309" s="36"/>
      <c r="M309" s="36"/>
      <c r="N309" s="36"/>
      <c r="O309" s="36"/>
      <c r="P309" s="36"/>
      <c r="Q309" s="36"/>
    </row>
    <row r="310" spans="1:17" x14ac:dyDescent="0.25">
      <c r="A310" s="36"/>
      <c r="B310" s="36"/>
      <c r="C310" s="36"/>
      <c r="D310" s="36"/>
      <c r="E310" s="36"/>
      <c r="F310" s="36"/>
      <c r="G310" s="36"/>
      <c r="H310" s="36"/>
      <c r="I310" s="36"/>
      <c r="J310" s="36"/>
      <c r="K310" s="36"/>
      <c r="L310" s="36"/>
      <c r="M310" s="36"/>
      <c r="N310" s="36"/>
      <c r="O310" s="36"/>
      <c r="P310" s="36"/>
      <c r="Q310" s="36"/>
    </row>
    <row r="311" spans="1:17" x14ac:dyDescent="0.25">
      <c r="A311" s="36"/>
      <c r="B311" s="36"/>
      <c r="C311" s="36"/>
      <c r="D311" s="36"/>
      <c r="E311" s="36"/>
      <c r="F311" s="36"/>
      <c r="G311" s="36"/>
      <c r="H311" s="36"/>
      <c r="I311" s="36"/>
      <c r="J311" s="36"/>
      <c r="K311" s="36"/>
      <c r="L311" s="36"/>
      <c r="M311" s="36"/>
      <c r="N311" s="36"/>
      <c r="O311" s="36"/>
      <c r="P311" s="36"/>
      <c r="Q311" s="36"/>
    </row>
    <row r="312" spans="1:17" x14ac:dyDescent="0.25">
      <c r="A312" s="36"/>
      <c r="B312" s="36"/>
      <c r="C312" s="36"/>
      <c r="D312" s="36"/>
      <c r="E312" s="36"/>
      <c r="F312" s="36"/>
      <c r="G312" s="36"/>
      <c r="H312" s="36"/>
      <c r="I312" s="36"/>
      <c r="J312" s="36"/>
      <c r="K312" s="36"/>
      <c r="L312" s="36"/>
      <c r="M312" s="36"/>
      <c r="N312" s="36"/>
      <c r="O312" s="36"/>
      <c r="P312" s="36"/>
      <c r="Q312" s="36"/>
    </row>
    <row r="313" spans="1:17" x14ac:dyDescent="0.25">
      <c r="A313" s="36"/>
      <c r="B313" s="36"/>
      <c r="C313" s="36"/>
      <c r="D313" s="36"/>
      <c r="E313" s="36"/>
      <c r="F313" s="36"/>
      <c r="G313" s="36"/>
      <c r="H313" s="36"/>
      <c r="I313" s="36"/>
      <c r="J313" s="36"/>
      <c r="K313" s="36"/>
      <c r="L313" s="36"/>
      <c r="M313" s="36"/>
      <c r="N313" s="36"/>
      <c r="O313" s="36"/>
      <c r="P313" s="36"/>
      <c r="Q313" s="36"/>
    </row>
    <row r="314" spans="1:17" x14ac:dyDescent="0.25">
      <c r="A314" s="36"/>
      <c r="B314" s="36"/>
      <c r="C314" s="36"/>
      <c r="D314" s="36"/>
      <c r="E314" s="36"/>
      <c r="F314" s="36"/>
      <c r="G314" s="36"/>
      <c r="H314" s="36"/>
      <c r="I314" s="36"/>
      <c r="J314" s="36"/>
      <c r="K314" s="36"/>
      <c r="L314" s="36"/>
      <c r="M314" s="36"/>
      <c r="N314" s="36"/>
      <c r="O314" s="36"/>
      <c r="P314" s="36"/>
      <c r="Q314" s="36"/>
    </row>
    <row r="315" spans="1:17" x14ac:dyDescent="0.25">
      <c r="A315" s="36"/>
      <c r="B315" s="36"/>
      <c r="C315" s="36"/>
      <c r="D315" s="36"/>
      <c r="E315" s="36"/>
      <c r="F315" s="36"/>
      <c r="G315" s="36"/>
      <c r="H315" s="36"/>
      <c r="I315" s="36"/>
      <c r="J315" s="36"/>
      <c r="K315" s="36"/>
      <c r="L315" s="36"/>
      <c r="M315" s="36"/>
      <c r="N315" s="36"/>
      <c r="O315" s="36"/>
      <c r="P315" s="36"/>
      <c r="Q315" s="36"/>
    </row>
    <row r="316" spans="1:17" x14ac:dyDescent="0.25">
      <c r="A316" s="36"/>
      <c r="B316" s="36"/>
      <c r="C316" s="36"/>
      <c r="D316" s="36"/>
      <c r="E316" s="36"/>
      <c r="F316" s="36"/>
      <c r="G316" s="36"/>
      <c r="H316" s="36"/>
      <c r="I316" s="36"/>
      <c r="J316" s="36"/>
      <c r="K316" s="36"/>
      <c r="L316" s="36"/>
      <c r="M316" s="36"/>
      <c r="N316" s="36"/>
      <c r="O316" s="36"/>
      <c r="P316" s="36"/>
      <c r="Q316" s="36"/>
    </row>
    <row r="317" spans="1:17" x14ac:dyDescent="0.25">
      <c r="A317" s="36"/>
      <c r="B317" s="36"/>
      <c r="C317" s="36"/>
      <c r="D317" s="36"/>
      <c r="E317" s="36"/>
      <c r="F317" s="36"/>
      <c r="G317" s="36"/>
      <c r="H317" s="36"/>
      <c r="I317" s="36"/>
      <c r="J317" s="36"/>
      <c r="K317" s="36"/>
      <c r="L317" s="36"/>
      <c r="M317" s="36"/>
      <c r="N317" s="36"/>
      <c r="O317" s="36"/>
      <c r="P317" s="36"/>
      <c r="Q317" s="36"/>
    </row>
    <row r="318" spans="1:17" x14ac:dyDescent="0.25">
      <c r="A318" s="36"/>
      <c r="B318" s="36"/>
      <c r="C318" s="36"/>
      <c r="D318" s="36"/>
      <c r="E318" s="36"/>
      <c r="F318" s="36"/>
      <c r="G318" s="36"/>
      <c r="H318" s="36"/>
      <c r="I318" s="36"/>
      <c r="J318" s="36"/>
      <c r="K318" s="36"/>
      <c r="L318" s="36"/>
      <c r="M318" s="36"/>
      <c r="N318" s="36"/>
      <c r="O318" s="36"/>
      <c r="P318" s="36"/>
      <c r="Q318" s="36"/>
    </row>
    <row r="319" spans="1:17" x14ac:dyDescent="0.25">
      <c r="A319" s="36"/>
      <c r="B319" s="36"/>
      <c r="C319" s="36"/>
      <c r="D319" s="36"/>
      <c r="E319" s="36"/>
      <c r="F319" s="36"/>
      <c r="G319" s="36"/>
      <c r="H319" s="36"/>
      <c r="I319" s="36"/>
      <c r="J319" s="36"/>
      <c r="K319" s="36"/>
      <c r="L319" s="36"/>
      <c r="M319" s="36"/>
      <c r="N319" s="36"/>
      <c r="O319" s="36"/>
      <c r="P319" s="36"/>
      <c r="Q319" s="36"/>
    </row>
    <row r="320" spans="1:17" x14ac:dyDescent="0.25">
      <c r="A320" s="36"/>
      <c r="B320" s="36"/>
      <c r="C320" s="36"/>
      <c r="D320" s="36"/>
      <c r="E320" s="36"/>
      <c r="F320" s="36"/>
      <c r="G320" s="36"/>
      <c r="H320" s="36"/>
      <c r="I320" s="36"/>
      <c r="J320" s="36"/>
      <c r="K320" s="36"/>
      <c r="L320" s="36"/>
      <c r="M320" s="36"/>
      <c r="N320" s="36"/>
      <c r="O320" s="36"/>
      <c r="P320" s="36"/>
      <c r="Q320" s="36"/>
    </row>
    <row r="321" spans="1:17" x14ac:dyDescent="0.25">
      <c r="A321" s="36"/>
      <c r="B321" s="36"/>
      <c r="C321" s="36"/>
      <c r="D321" s="36"/>
      <c r="E321" s="36"/>
      <c r="F321" s="36"/>
      <c r="G321" s="36"/>
      <c r="H321" s="36"/>
      <c r="I321" s="36"/>
      <c r="J321" s="36"/>
      <c r="K321" s="36"/>
      <c r="L321" s="36"/>
      <c r="M321" s="36"/>
      <c r="N321" s="36"/>
      <c r="O321" s="36"/>
      <c r="P321" s="36"/>
      <c r="Q321" s="36"/>
    </row>
    <row r="322" spans="1:17" x14ac:dyDescent="0.25">
      <c r="A322" s="36"/>
      <c r="B322" s="36"/>
      <c r="C322" s="36"/>
      <c r="D322" s="36"/>
      <c r="E322" s="36"/>
      <c r="F322" s="36"/>
      <c r="G322" s="36"/>
      <c r="H322" s="36"/>
      <c r="I322" s="36"/>
      <c r="J322" s="36"/>
      <c r="K322" s="36"/>
      <c r="L322" s="36"/>
      <c r="M322" s="36"/>
      <c r="N322" s="36"/>
      <c r="O322" s="36"/>
      <c r="P322" s="36"/>
      <c r="Q322" s="36"/>
    </row>
    <row r="323" spans="1:17" x14ac:dyDescent="0.25">
      <c r="A323" s="36"/>
      <c r="B323" s="36"/>
      <c r="C323" s="36"/>
      <c r="D323" s="36"/>
      <c r="E323" s="36"/>
      <c r="F323" s="36"/>
      <c r="G323" s="36"/>
      <c r="H323" s="36"/>
      <c r="I323" s="36"/>
      <c r="J323" s="36"/>
      <c r="K323" s="36"/>
      <c r="L323" s="36"/>
      <c r="M323" s="36"/>
      <c r="N323" s="36"/>
      <c r="O323" s="36"/>
      <c r="P323" s="36"/>
      <c r="Q323" s="36"/>
    </row>
    <row r="324" spans="1:17" x14ac:dyDescent="0.25">
      <c r="G324" s="36"/>
      <c r="H324" s="36"/>
      <c r="I324" s="36"/>
      <c r="J324" s="36"/>
      <c r="K324" s="36"/>
      <c r="L324" s="36"/>
      <c r="M324" s="36"/>
      <c r="N324" s="36"/>
      <c r="O324" s="36"/>
      <c r="P324" s="36"/>
      <c r="Q324" s="36"/>
    </row>
    <row r="325" spans="1:17" x14ac:dyDescent="0.25">
      <c r="G325" s="36"/>
      <c r="H325" s="36"/>
      <c r="I325" s="36"/>
      <c r="J325" s="36"/>
      <c r="K325" s="36"/>
      <c r="L325" s="36"/>
      <c r="M325" s="36"/>
      <c r="N325" s="36"/>
      <c r="O325" s="36"/>
      <c r="P325" s="36"/>
      <c r="Q325" s="36"/>
    </row>
    <row r="326" spans="1:17" x14ac:dyDescent="0.25">
      <c r="G326" s="36"/>
      <c r="H326" s="36"/>
      <c r="I326" s="36"/>
      <c r="J326" s="36"/>
      <c r="K326" s="36"/>
      <c r="L326" s="36"/>
      <c r="M326" s="36"/>
      <c r="N326" s="36"/>
      <c r="O326" s="36"/>
      <c r="P326" s="36"/>
      <c r="Q326" s="36"/>
    </row>
    <row r="327" spans="1:17" x14ac:dyDescent="0.25">
      <c r="G327" s="36"/>
      <c r="H327" s="36"/>
      <c r="I327" s="36"/>
      <c r="J327" s="36"/>
      <c r="K327" s="36"/>
      <c r="L327" s="36"/>
      <c r="M327" s="36"/>
      <c r="N327" s="36"/>
      <c r="O327" s="36"/>
      <c r="P327" s="36"/>
      <c r="Q327" s="36"/>
    </row>
    <row r="328" spans="1:17" x14ac:dyDescent="0.25">
      <c r="G328" s="36"/>
      <c r="H328" s="36"/>
      <c r="I328" s="36"/>
      <c r="J328" s="36"/>
      <c r="K328" s="36"/>
      <c r="L328" s="36"/>
      <c r="M328" s="36"/>
      <c r="N328" s="36"/>
      <c r="O328" s="36"/>
      <c r="P328" s="36"/>
      <c r="Q328" s="36"/>
    </row>
    <row r="329" spans="1:17" x14ac:dyDescent="0.25">
      <c r="G329" s="36"/>
      <c r="H329" s="36"/>
      <c r="I329" s="36"/>
      <c r="J329" s="36"/>
      <c r="K329" s="36"/>
      <c r="L329" s="36"/>
      <c r="M329" s="36"/>
      <c r="N329" s="36"/>
      <c r="O329" s="36"/>
      <c r="P329" s="36"/>
      <c r="Q329" s="36"/>
    </row>
    <row r="330" spans="1:17" x14ac:dyDescent="0.25">
      <c r="G330" s="36"/>
      <c r="H330" s="36"/>
      <c r="I330" s="36"/>
      <c r="J330" s="36"/>
      <c r="K330" s="36"/>
      <c r="L330" s="36"/>
      <c r="M330" s="36"/>
      <c r="N330" s="36"/>
      <c r="O330" s="36"/>
      <c r="P330" s="36"/>
      <c r="Q330" s="36"/>
    </row>
    <row r="331" spans="1:17" x14ac:dyDescent="0.25">
      <c r="G331" s="36"/>
      <c r="H331" s="36"/>
      <c r="I331" s="36"/>
      <c r="J331" s="36"/>
      <c r="K331" s="36"/>
      <c r="L331" s="36"/>
      <c r="M331" s="36"/>
      <c r="N331" s="36"/>
      <c r="O331" s="36"/>
      <c r="P331" s="36"/>
      <c r="Q331" s="36"/>
    </row>
    <row r="332" spans="1:17" x14ac:dyDescent="0.25">
      <c r="G332" s="36"/>
      <c r="H332" s="36"/>
      <c r="I332" s="36"/>
      <c r="J332" s="36"/>
      <c r="K332" s="36"/>
      <c r="L332" s="36"/>
      <c r="M332" s="36"/>
      <c r="N332" s="36"/>
      <c r="O332" s="36"/>
      <c r="P332" s="36"/>
      <c r="Q332" s="36"/>
    </row>
    <row r="333" spans="1:17" x14ac:dyDescent="0.25">
      <c r="G333" s="36"/>
      <c r="H333" s="36"/>
      <c r="I333" s="36"/>
      <c r="J333" s="36"/>
      <c r="K333" s="36"/>
      <c r="L333" s="36"/>
      <c r="M333" s="36"/>
      <c r="N333" s="36"/>
      <c r="O333" s="36"/>
      <c r="P333" s="36"/>
      <c r="Q333" s="36"/>
    </row>
    <row r="334" spans="1:17" x14ac:dyDescent="0.25">
      <c r="G334" s="36"/>
      <c r="H334" s="36"/>
      <c r="I334" s="36"/>
      <c r="J334" s="36"/>
      <c r="K334" s="36"/>
      <c r="L334" s="36"/>
      <c r="M334" s="36"/>
      <c r="N334" s="36"/>
      <c r="O334" s="36"/>
      <c r="P334" s="36"/>
      <c r="Q334" s="36"/>
    </row>
    <row r="335" spans="1:17" x14ac:dyDescent="0.25">
      <c r="G335" s="36"/>
      <c r="H335" s="36"/>
      <c r="I335" s="36"/>
      <c r="J335" s="36"/>
      <c r="K335" s="36"/>
      <c r="L335" s="36"/>
      <c r="M335" s="36"/>
      <c r="N335" s="36"/>
      <c r="O335" s="36"/>
      <c r="P335" s="36"/>
      <c r="Q335" s="36"/>
    </row>
    <row r="336" spans="1:17" x14ac:dyDescent="0.25">
      <c r="G336" s="36"/>
      <c r="H336" s="36"/>
      <c r="I336" s="36"/>
      <c r="J336" s="36"/>
      <c r="K336" s="36"/>
      <c r="L336" s="36"/>
      <c r="M336" s="36"/>
      <c r="N336" s="36"/>
      <c r="O336" s="36"/>
      <c r="P336" s="36"/>
      <c r="Q336" s="36"/>
    </row>
    <row r="337" spans="7:17" x14ac:dyDescent="0.25">
      <c r="G337" s="36"/>
      <c r="H337" s="36"/>
      <c r="I337" s="36"/>
      <c r="J337" s="36"/>
      <c r="K337" s="36"/>
      <c r="L337" s="36"/>
      <c r="M337" s="36"/>
      <c r="N337" s="36"/>
      <c r="O337" s="36"/>
      <c r="P337" s="36"/>
      <c r="Q337" s="36"/>
    </row>
    <row r="338" spans="7:17" x14ac:dyDescent="0.25">
      <c r="G338" s="36"/>
      <c r="H338" s="36"/>
      <c r="I338" s="36"/>
      <c r="J338" s="36"/>
      <c r="K338" s="36"/>
      <c r="L338" s="36"/>
      <c r="M338" s="36"/>
      <c r="N338" s="36"/>
      <c r="O338" s="36"/>
      <c r="P338" s="36"/>
      <c r="Q338" s="36"/>
    </row>
    <row r="339" spans="7:17" x14ac:dyDescent="0.25">
      <c r="G339" s="36"/>
      <c r="H339" s="36"/>
      <c r="I339" s="36"/>
      <c r="J339" s="36"/>
      <c r="K339" s="36"/>
      <c r="L339" s="36"/>
      <c r="M339" s="36"/>
      <c r="N339" s="36"/>
      <c r="O339" s="36"/>
      <c r="P339" s="36"/>
      <c r="Q339" s="36"/>
    </row>
    <row r="340" spans="7:17" x14ac:dyDescent="0.25">
      <c r="G340" s="36"/>
      <c r="H340" s="36"/>
      <c r="I340" s="36"/>
      <c r="J340" s="36"/>
      <c r="K340" s="36"/>
      <c r="L340" s="36"/>
      <c r="M340" s="36"/>
      <c r="N340" s="36"/>
      <c r="O340" s="36"/>
      <c r="P340" s="36"/>
      <c r="Q340" s="36"/>
    </row>
    <row r="341" spans="7:17" x14ac:dyDescent="0.25">
      <c r="G341" s="36"/>
      <c r="H341" s="36"/>
      <c r="I341" s="36"/>
      <c r="J341" s="36"/>
      <c r="K341" s="36"/>
      <c r="L341" s="36"/>
      <c r="M341" s="36"/>
      <c r="N341" s="36"/>
      <c r="O341" s="36"/>
      <c r="P341" s="36"/>
      <c r="Q341" s="36"/>
    </row>
    <row r="342" spans="7:17" x14ac:dyDescent="0.25">
      <c r="G342" s="36"/>
      <c r="H342" s="36"/>
      <c r="I342" s="36"/>
      <c r="J342" s="36"/>
      <c r="K342" s="36"/>
      <c r="L342" s="36"/>
      <c r="M342" s="36"/>
      <c r="N342" s="36"/>
      <c r="O342" s="36"/>
      <c r="P342" s="36"/>
      <c r="Q342" s="36"/>
    </row>
    <row r="343" spans="7:17" x14ac:dyDescent="0.25">
      <c r="G343" s="36"/>
      <c r="H343" s="36"/>
      <c r="I343" s="36"/>
      <c r="J343" s="36"/>
      <c r="K343" s="36"/>
      <c r="L343" s="36"/>
      <c r="M343" s="36"/>
      <c r="N343" s="36"/>
      <c r="O343" s="36"/>
      <c r="P343" s="36"/>
      <c r="Q343" s="36"/>
    </row>
    <row r="344" spans="7:17" x14ac:dyDescent="0.25">
      <c r="G344" s="36"/>
      <c r="H344" s="36"/>
      <c r="I344" s="36"/>
      <c r="J344" s="36"/>
      <c r="K344" s="36"/>
      <c r="L344" s="36"/>
      <c r="M344" s="36"/>
      <c r="N344" s="36"/>
      <c r="O344" s="36"/>
      <c r="P344" s="36"/>
      <c r="Q344" s="36"/>
    </row>
    <row r="345" spans="7:17" x14ac:dyDescent="0.25">
      <c r="G345" s="36"/>
      <c r="H345" s="36"/>
      <c r="I345" s="36"/>
      <c r="J345" s="36"/>
      <c r="K345" s="36"/>
      <c r="L345" s="36"/>
      <c r="M345" s="36"/>
      <c r="N345" s="36"/>
      <c r="O345" s="36"/>
      <c r="P345" s="36"/>
      <c r="Q345" s="36"/>
    </row>
    <row r="346" spans="7:17" x14ac:dyDescent="0.25">
      <c r="G346" s="36"/>
      <c r="H346" s="36"/>
      <c r="I346" s="36"/>
      <c r="J346" s="36"/>
      <c r="K346" s="36"/>
      <c r="L346" s="36"/>
      <c r="M346" s="36"/>
      <c r="N346" s="36"/>
      <c r="O346" s="36"/>
      <c r="P346" s="36"/>
      <c r="Q346" s="36"/>
    </row>
    <row r="347" spans="7:17" x14ac:dyDescent="0.25">
      <c r="G347" s="36"/>
      <c r="H347" s="36"/>
      <c r="I347" s="36"/>
      <c r="J347" s="36"/>
      <c r="K347" s="36"/>
      <c r="L347" s="36"/>
      <c r="M347" s="36"/>
      <c r="N347" s="36"/>
      <c r="O347" s="36"/>
      <c r="P347" s="36"/>
      <c r="Q347" s="36"/>
    </row>
    <row r="348" spans="7:17" x14ac:dyDescent="0.25">
      <c r="G348" s="36"/>
      <c r="H348" s="36"/>
      <c r="I348" s="36"/>
      <c r="J348" s="36"/>
      <c r="K348" s="36"/>
      <c r="L348" s="36"/>
      <c r="M348" s="36"/>
      <c r="N348" s="36"/>
      <c r="O348" s="36"/>
      <c r="P348" s="36"/>
      <c r="Q348" s="36"/>
    </row>
    <row r="349" spans="7:17" x14ac:dyDescent="0.25">
      <c r="G349" s="36"/>
      <c r="H349" s="36"/>
      <c r="I349" s="36"/>
      <c r="J349" s="36"/>
      <c r="K349" s="36"/>
      <c r="L349" s="36"/>
      <c r="M349" s="36"/>
      <c r="N349" s="36"/>
      <c r="O349" s="36"/>
      <c r="P349" s="36"/>
      <c r="Q349" s="36"/>
    </row>
    <row r="350" spans="7:17" x14ac:dyDescent="0.25">
      <c r="G350" s="36"/>
      <c r="H350" s="36"/>
      <c r="I350" s="36"/>
      <c r="J350" s="36"/>
      <c r="K350" s="36"/>
      <c r="L350" s="36"/>
      <c r="M350" s="36"/>
      <c r="N350" s="36"/>
      <c r="O350" s="36"/>
      <c r="P350" s="36"/>
      <c r="Q350" s="36"/>
    </row>
    <row r="351" spans="7:17" x14ac:dyDescent="0.25">
      <c r="G351" s="36"/>
      <c r="H351" s="36"/>
      <c r="I351" s="36"/>
      <c r="J351" s="36"/>
      <c r="K351" s="36"/>
      <c r="L351" s="36"/>
      <c r="M351" s="36"/>
      <c r="N351" s="36"/>
      <c r="O351" s="36"/>
      <c r="P351" s="36"/>
      <c r="Q351" s="36"/>
    </row>
    <row r="352" spans="7:17" x14ac:dyDescent="0.25">
      <c r="G352" s="36"/>
      <c r="H352" s="36"/>
      <c r="I352" s="36"/>
      <c r="J352" s="36"/>
      <c r="K352" s="36"/>
      <c r="L352" s="36"/>
      <c r="M352" s="36"/>
      <c r="N352" s="36"/>
      <c r="O352" s="36"/>
      <c r="P352" s="36"/>
      <c r="Q352" s="36"/>
    </row>
    <row r="353" spans="7:17" x14ac:dyDescent="0.25">
      <c r="G353" s="36"/>
      <c r="H353" s="36"/>
      <c r="I353" s="36"/>
      <c r="J353" s="36"/>
      <c r="K353" s="36"/>
      <c r="L353" s="36"/>
      <c r="M353" s="36"/>
      <c r="N353" s="36"/>
      <c r="O353" s="36"/>
      <c r="P353" s="36"/>
      <c r="Q353" s="36"/>
    </row>
    <row r="354" spans="7:17" x14ac:dyDescent="0.25">
      <c r="G354" s="36"/>
      <c r="H354" s="36"/>
      <c r="I354" s="36"/>
      <c r="J354" s="36"/>
      <c r="K354" s="36"/>
      <c r="L354" s="36"/>
      <c r="M354" s="36"/>
      <c r="N354" s="36"/>
      <c r="O354" s="36"/>
      <c r="P354" s="36"/>
      <c r="Q354" s="36"/>
    </row>
    <row r="355" spans="7:17" x14ac:dyDescent="0.25">
      <c r="G355" s="36"/>
      <c r="H355" s="36"/>
      <c r="I355" s="36"/>
      <c r="J355" s="36"/>
      <c r="K355" s="36"/>
      <c r="L355" s="36"/>
      <c r="M355" s="36"/>
      <c r="N355" s="36"/>
      <c r="O355" s="36"/>
      <c r="P355" s="36"/>
      <c r="Q355" s="36"/>
    </row>
    <row r="356" spans="7:17" x14ac:dyDescent="0.25">
      <c r="G356" s="36"/>
      <c r="H356" s="36"/>
      <c r="I356" s="36"/>
      <c r="J356" s="36"/>
      <c r="K356" s="36"/>
      <c r="L356" s="36"/>
      <c r="M356" s="36"/>
      <c r="N356" s="36"/>
      <c r="O356" s="36"/>
      <c r="P356" s="36"/>
      <c r="Q356" s="36"/>
    </row>
    <row r="357" spans="7:17" x14ac:dyDescent="0.25">
      <c r="G357" s="36"/>
      <c r="H357" s="36"/>
      <c r="I357" s="36"/>
      <c r="J357" s="36"/>
      <c r="K357" s="36"/>
      <c r="L357" s="36"/>
      <c r="M357" s="36"/>
      <c r="N357" s="36"/>
      <c r="O357" s="36"/>
      <c r="P357" s="36"/>
      <c r="Q357" s="36"/>
    </row>
    <row r="358" spans="7:17" x14ac:dyDescent="0.25">
      <c r="G358" s="36"/>
      <c r="H358" s="36"/>
      <c r="I358" s="36"/>
      <c r="J358" s="36"/>
      <c r="K358" s="36"/>
      <c r="L358" s="36"/>
      <c r="M358" s="36"/>
      <c r="N358" s="36"/>
      <c r="O358" s="36"/>
      <c r="P358" s="36"/>
      <c r="Q358" s="36"/>
    </row>
    <row r="359" spans="7:17" x14ac:dyDescent="0.25">
      <c r="G359" s="36"/>
      <c r="H359" s="36"/>
      <c r="I359" s="36"/>
      <c r="J359" s="36"/>
      <c r="K359" s="36"/>
      <c r="L359" s="36"/>
      <c r="M359" s="36"/>
      <c r="N359" s="36"/>
      <c r="O359" s="36"/>
      <c r="P359" s="36"/>
      <c r="Q359" s="36"/>
    </row>
    <row r="360" spans="7:17" x14ac:dyDescent="0.25">
      <c r="G360" s="36"/>
      <c r="H360" s="36"/>
      <c r="I360" s="36"/>
      <c r="J360" s="36"/>
      <c r="K360" s="36"/>
      <c r="L360" s="36"/>
      <c r="M360" s="36"/>
      <c r="N360" s="36"/>
      <c r="O360" s="36"/>
      <c r="P360" s="36"/>
      <c r="Q360" s="36"/>
    </row>
    <row r="361" spans="7:17" x14ac:dyDescent="0.25">
      <c r="G361" s="36"/>
      <c r="H361" s="36"/>
      <c r="I361" s="36"/>
      <c r="J361" s="36"/>
      <c r="K361" s="36"/>
      <c r="L361" s="36"/>
      <c r="M361" s="36"/>
      <c r="N361" s="36"/>
      <c r="O361" s="36"/>
      <c r="P361" s="36"/>
      <c r="Q361" s="36"/>
    </row>
    <row r="362" spans="7:17" x14ac:dyDescent="0.25">
      <c r="G362" s="36"/>
      <c r="H362" s="36"/>
      <c r="I362" s="36"/>
      <c r="J362" s="36"/>
      <c r="K362" s="36"/>
      <c r="L362" s="36"/>
      <c r="M362" s="36"/>
      <c r="N362" s="36"/>
      <c r="O362" s="36"/>
      <c r="P362" s="36"/>
      <c r="Q362" s="36"/>
    </row>
    <row r="363" spans="7:17" x14ac:dyDescent="0.25">
      <c r="G363" s="36"/>
      <c r="H363" s="36"/>
      <c r="I363" s="36"/>
      <c r="J363" s="36"/>
      <c r="K363" s="36"/>
      <c r="L363" s="36"/>
      <c r="M363" s="36"/>
      <c r="N363" s="36"/>
      <c r="O363" s="36"/>
      <c r="P363" s="36"/>
      <c r="Q363" s="36"/>
    </row>
    <row r="364" spans="7:17" x14ac:dyDescent="0.25">
      <c r="G364" s="36"/>
      <c r="H364" s="36"/>
      <c r="I364" s="36"/>
      <c r="J364" s="36"/>
      <c r="K364" s="36"/>
      <c r="L364" s="36"/>
      <c r="M364" s="36"/>
      <c r="N364" s="36"/>
      <c r="O364" s="36"/>
      <c r="P364" s="36"/>
      <c r="Q364" s="36"/>
    </row>
    <row r="365" spans="7:17" x14ac:dyDescent="0.25">
      <c r="G365" s="36"/>
      <c r="H365" s="36"/>
      <c r="I365" s="36"/>
      <c r="J365" s="36"/>
      <c r="K365" s="36"/>
      <c r="L365" s="36"/>
      <c r="M365" s="36"/>
      <c r="N365" s="36"/>
      <c r="O365" s="36"/>
      <c r="P365" s="36"/>
      <c r="Q365" s="36"/>
    </row>
    <row r="366" spans="7:17" x14ac:dyDescent="0.25">
      <c r="G366" s="36"/>
      <c r="H366" s="36"/>
      <c r="I366" s="36"/>
      <c r="J366" s="36"/>
      <c r="K366" s="36"/>
      <c r="L366" s="36"/>
      <c r="M366" s="36"/>
      <c r="N366" s="36"/>
      <c r="O366" s="36"/>
      <c r="P366" s="36"/>
      <c r="Q366" s="36"/>
    </row>
    <row r="367" spans="7:17" x14ac:dyDescent="0.25">
      <c r="G367" s="36"/>
      <c r="H367" s="36"/>
      <c r="I367" s="36"/>
      <c r="J367" s="36"/>
      <c r="K367" s="36"/>
      <c r="L367" s="36"/>
      <c r="M367" s="36"/>
      <c r="N367" s="36"/>
      <c r="O367" s="36"/>
      <c r="P367" s="36"/>
      <c r="Q367" s="36"/>
    </row>
    <row r="368" spans="7:17" x14ac:dyDescent="0.25">
      <c r="G368" s="36"/>
      <c r="H368" s="36"/>
      <c r="I368" s="36"/>
      <c r="J368" s="36"/>
      <c r="K368" s="36"/>
      <c r="L368" s="36"/>
      <c r="M368" s="36"/>
      <c r="N368" s="36"/>
      <c r="O368" s="36"/>
      <c r="P368" s="36"/>
      <c r="Q368" s="36"/>
    </row>
    <row r="369" spans="7:17" x14ac:dyDescent="0.25">
      <c r="G369" s="36"/>
      <c r="H369" s="36"/>
      <c r="I369" s="36"/>
      <c r="J369" s="36"/>
      <c r="K369" s="36"/>
      <c r="L369" s="36"/>
      <c r="M369" s="36"/>
      <c r="N369" s="36"/>
      <c r="O369" s="36"/>
      <c r="P369" s="36"/>
      <c r="Q369" s="36"/>
    </row>
    <row r="370" spans="7:17" x14ac:dyDescent="0.25">
      <c r="G370" s="36"/>
      <c r="H370" s="36"/>
      <c r="I370" s="36"/>
      <c r="J370" s="36"/>
      <c r="K370" s="36"/>
      <c r="L370" s="36"/>
      <c r="M370" s="36"/>
      <c r="N370" s="36"/>
      <c r="O370" s="36"/>
      <c r="P370" s="36"/>
      <c r="Q370" s="36"/>
    </row>
    <row r="371" spans="7:17" x14ac:dyDescent="0.25">
      <c r="G371" s="36"/>
      <c r="H371" s="36"/>
      <c r="I371" s="36"/>
      <c r="J371" s="36"/>
      <c r="K371" s="36"/>
      <c r="L371" s="36"/>
      <c r="M371" s="36"/>
      <c r="N371" s="36"/>
      <c r="O371" s="36"/>
      <c r="P371" s="36"/>
      <c r="Q371" s="36"/>
    </row>
    <row r="372" spans="7:17" x14ac:dyDescent="0.25">
      <c r="G372" s="36"/>
      <c r="H372" s="36"/>
      <c r="I372" s="36"/>
      <c r="J372" s="36"/>
      <c r="K372" s="36"/>
      <c r="L372" s="36"/>
      <c r="M372" s="36"/>
      <c r="N372" s="36"/>
      <c r="O372" s="36"/>
      <c r="P372" s="36"/>
      <c r="Q372" s="36"/>
    </row>
    <row r="373" spans="7:17" x14ac:dyDescent="0.25">
      <c r="G373" s="36"/>
      <c r="H373" s="36"/>
      <c r="I373" s="36"/>
      <c r="J373" s="36"/>
      <c r="K373" s="36"/>
      <c r="L373" s="36"/>
      <c r="M373" s="36"/>
      <c r="N373" s="36"/>
      <c r="O373" s="36"/>
      <c r="P373" s="36"/>
      <c r="Q373" s="36"/>
    </row>
    <row r="374" spans="7:17" x14ac:dyDescent="0.25">
      <c r="G374" s="36"/>
      <c r="H374" s="36"/>
      <c r="I374" s="36"/>
      <c r="J374" s="36"/>
      <c r="K374" s="36"/>
      <c r="L374" s="36"/>
      <c r="M374" s="36"/>
      <c r="N374" s="36"/>
      <c r="O374" s="36"/>
      <c r="P374" s="36"/>
      <c r="Q374" s="36"/>
    </row>
    <row r="375" spans="7:17" x14ac:dyDescent="0.25">
      <c r="G375" s="36"/>
      <c r="H375" s="36"/>
      <c r="I375" s="36"/>
      <c r="J375" s="36"/>
      <c r="K375" s="36"/>
      <c r="L375" s="36"/>
      <c r="M375" s="36"/>
      <c r="N375" s="36"/>
      <c r="O375" s="36"/>
      <c r="P375" s="36"/>
      <c r="Q375" s="36"/>
    </row>
    <row r="376" spans="7:17" x14ac:dyDescent="0.25">
      <c r="G376" s="36"/>
      <c r="H376" s="36"/>
      <c r="I376" s="36"/>
      <c r="J376" s="36"/>
      <c r="K376" s="36"/>
      <c r="L376" s="36"/>
      <c r="M376" s="36"/>
      <c r="N376" s="36"/>
      <c r="O376" s="36"/>
      <c r="P376" s="36"/>
      <c r="Q376" s="36"/>
    </row>
    <row r="377" spans="7:17" x14ac:dyDescent="0.25">
      <c r="G377" s="36"/>
      <c r="H377" s="36"/>
      <c r="I377" s="36"/>
      <c r="J377" s="36"/>
      <c r="K377" s="36"/>
      <c r="L377" s="36"/>
      <c r="M377" s="36"/>
      <c r="N377" s="36"/>
      <c r="O377" s="36"/>
      <c r="P377" s="36"/>
      <c r="Q377" s="36"/>
    </row>
    <row r="378" spans="7:17" x14ac:dyDescent="0.25">
      <c r="G378" s="36"/>
      <c r="H378" s="36"/>
      <c r="I378" s="36"/>
      <c r="J378" s="36"/>
      <c r="K378" s="36"/>
      <c r="L378" s="36"/>
      <c r="M378" s="36"/>
      <c r="N378" s="36"/>
      <c r="O378" s="36"/>
      <c r="P378" s="36"/>
      <c r="Q378" s="36"/>
    </row>
    <row r="379" spans="7:17" x14ac:dyDescent="0.25">
      <c r="G379" s="36"/>
      <c r="H379" s="36"/>
      <c r="I379" s="36"/>
      <c r="J379" s="36"/>
      <c r="K379" s="36"/>
      <c r="L379" s="36"/>
      <c r="M379" s="36"/>
      <c r="N379" s="36"/>
      <c r="O379" s="36"/>
      <c r="P379" s="36"/>
      <c r="Q379" s="36"/>
    </row>
    <row r="380" spans="7:17" x14ac:dyDescent="0.25">
      <c r="G380" s="36"/>
      <c r="H380" s="36"/>
      <c r="I380" s="36"/>
      <c r="J380" s="36"/>
      <c r="K380" s="36"/>
      <c r="L380" s="36"/>
      <c r="M380" s="36"/>
      <c r="N380" s="36"/>
      <c r="O380" s="36"/>
      <c r="P380" s="36"/>
      <c r="Q380" s="36"/>
    </row>
    <row r="381" spans="7:17" x14ac:dyDescent="0.25">
      <c r="G381" s="36"/>
      <c r="H381" s="36"/>
      <c r="I381" s="36"/>
      <c r="J381" s="36"/>
      <c r="K381" s="36"/>
      <c r="L381" s="36"/>
      <c r="M381" s="36"/>
      <c r="N381" s="36"/>
      <c r="O381" s="36"/>
      <c r="P381" s="36"/>
      <c r="Q381" s="36"/>
    </row>
    <row r="382" spans="7:17" x14ac:dyDescent="0.25">
      <c r="G382" s="36"/>
      <c r="H382" s="36"/>
      <c r="I382" s="36"/>
      <c r="J382" s="36"/>
      <c r="K382" s="36"/>
      <c r="L382" s="36"/>
      <c r="M382" s="36"/>
      <c r="N382" s="36"/>
      <c r="O382" s="36"/>
      <c r="P382" s="36"/>
      <c r="Q382" s="36"/>
    </row>
    <row r="383" spans="7:17" x14ac:dyDescent="0.25">
      <c r="G383" s="36"/>
      <c r="H383" s="36"/>
      <c r="I383" s="36"/>
      <c r="J383" s="36"/>
      <c r="K383" s="36"/>
      <c r="L383" s="36"/>
      <c r="M383" s="36"/>
      <c r="N383" s="36"/>
      <c r="O383" s="36"/>
      <c r="P383" s="36"/>
      <c r="Q383" s="36"/>
    </row>
    <row r="384" spans="7:17" x14ac:dyDescent="0.25">
      <c r="G384" s="36"/>
      <c r="H384" s="36"/>
      <c r="I384" s="36"/>
      <c r="J384" s="36"/>
      <c r="K384" s="36"/>
      <c r="L384" s="36"/>
      <c r="M384" s="36"/>
      <c r="N384" s="36"/>
      <c r="O384" s="36"/>
      <c r="P384" s="36"/>
      <c r="Q384" s="36"/>
    </row>
    <row r="385" spans="7:17" x14ac:dyDescent="0.25">
      <c r="G385" s="36"/>
      <c r="H385" s="36"/>
      <c r="I385" s="36"/>
      <c r="J385" s="36"/>
      <c r="K385" s="36"/>
      <c r="L385" s="36"/>
      <c r="M385" s="36"/>
      <c r="N385" s="36"/>
      <c r="O385" s="36"/>
      <c r="P385" s="36"/>
      <c r="Q385" s="36"/>
    </row>
    <row r="386" spans="7:17" x14ac:dyDescent="0.25">
      <c r="G386" s="36"/>
      <c r="H386" s="36"/>
      <c r="I386" s="36"/>
      <c r="J386" s="36"/>
      <c r="K386" s="36"/>
      <c r="L386" s="36"/>
      <c r="M386" s="36"/>
      <c r="N386" s="36"/>
      <c r="O386" s="36"/>
      <c r="P386" s="36"/>
      <c r="Q386" s="36"/>
    </row>
    <row r="387" spans="7:17" x14ac:dyDescent="0.25">
      <c r="G387" s="36"/>
      <c r="H387" s="36"/>
      <c r="I387" s="36"/>
      <c r="J387" s="36"/>
      <c r="K387" s="36"/>
      <c r="L387" s="36"/>
      <c r="M387" s="36"/>
      <c r="N387" s="36"/>
      <c r="O387" s="36"/>
      <c r="P387" s="36"/>
      <c r="Q387" s="36"/>
    </row>
    <row r="388" spans="7:17" x14ac:dyDescent="0.25">
      <c r="G388" s="36"/>
      <c r="H388" s="36"/>
      <c r="I388" s="36"/>
      <c r="J388" s="36"/>
      <c r="K388" s="36"/>
      <c r="L388" s="36"/>
      <c r="M388" s="36"/>
      <c r="N388" s="36"/>
      <c r="O388" s="36"/>
      <c r="P388" s="36"/>
      <c r="Q388" s="36"/>
    </row>
    <row r="389" spans="7:17" x14ac:dyDescent="0.25">
      <c r="G389" s="36"/>
      <c r="H389" s="36"/>
      <c r="I389" s="36"/>
      <c r="J389" s="36"/>
      <c r="K389" s="36"/>
      <c r="L389" s="36"/>
      <c r="M389" s="36"/>
      <c r="N389" s="36"/>
      <c r="O389" s="36"/>
      <c r="P389" s="36"/>
      <c r="Q389" s="36"/>
    </row>
    <row r="390" spans="7:17" x14ac:dyDescent="0.25">
      <c r="G390" s="36"/>
      <c r="H390" s="36"/>
      <c r="I390" s="36"/>
      <c r="J390" s="36"/>
      <c r="K390" s="36"/>
      <c r="L390" s="36"/>
      <c r="M390" s="36"/>
      <c r="N390" s="36"/>
      <c r="O390" s="36"/>
      <c r="P390" s="36"/>
      <c r="Q390" s="36"/>
    </row>
    <row r="391" spans="7:17" x14ac:dyDescent="0.25">
      <c r="G391" s="36"/>
      <c r="H391" s="36"/>
      <c r="I391" s="36"/>
      <c r="J391" s="36"/>
      <c r="K391" s="36"/>
      <c r="L391" s="36"/>
      <c r="M391" s="36"/>
      <c r="N391" s="36"/>
      <c r="O391" s="36"/>
      <c r="P391" s="36"/>
      <c r="Q391" s="36"/>
    </row>
    <row r="392" spans="7:17" x14ac:dyDescent="0.25">
      <c r="G392" s="36"/>
      <c r="H392" s="36"/>
      <c r="I392" s="36"/>
      <c r="J392" s="36"/>
      <c r="K392" s="36"/>
      <c r="L392" s="36"/>
      <c r="M392" s="36"/>
      <c r="N392" s="36"/>
      <c r="O392" s="36"/>
      <c r="P392" s="36"/>
      <c r="Q392" s="36"/>
    </row>
    <row r="393" spans="7:17" x14ac:dyDescent="0.25">
      <c r="G393" s="36"/>
      <c r="H393" s="36"/>
      <c r="I393" s="36"/>
      <c r="J393" s="36"/>
      <c r="K393" s="36"/>
      <c r="L393" s="36"/>
      <c r="M393" s="36"/>
      <c r="N393" s="36"/>
      <c r="O393" s="36"/>
      <c r="P393" s="36"/>
      <c r="Q393" s="36"/>
    </row>
    <row r="394" spans="7:17" x14ac:dyDescent="0.25">
      <c r="G394" s="36"/>
      <c r="H394" s="36"/>
      <c r="I394" s="36"/>
      <c r="J394" s="36"/>
      <c r="K394" s="36"/>
      <c r="L394" s="36"/>
      <c r="M394" s="36"/>
      <c r="N394" s="36"/>
      <c r="O394" s="36"/>
      <c r="P394" s="36"/>
      <c r="Q394" s="36"/>
    </row>
    <row r="395" spans="7:17" x14ac:dyDescent="0.25">
      <c r="G395" s="36"/>
      <c r="H395" s="36"/>
      <c r="I395" s="36"/>
      <c r="J395" s="36"/>
      <c r="K395" s="36"/>
      <c r="L395" s="36"/>
      <c r="M395" s="36"/>
      <c r="N395" s="36"/>
      <c r="O395" s="36"/>
      <c r="P395" s="36"/>
      <c r="Q395" s="36"/>
    </row>
    <row r="396" spans="7:17" x14ac:dyDescent="0.25">
      <c r="G396" s="36"/>
      <c r="H396" s="36"/>
      <c r="I396" s="36"/>
      <c r="J396" s="36"/>
      <c r="K396" s="36"/>
      <c r="L396" s="36"/>
      <c r="M396" s="36"/>
      <c r="N396" s="36"/>
      <c r="O396" s="36"/>
      <c r="P396" s="36"/>
      <c r="Q396" s="36"/>
    </row>
    <row r="397" spans="7:17" x14ac:dyDescent="0.25">
      <c r="G397" s="36"/>
      <c r="H397" s="36"/>
      <c r="I397" s="36"/>
      <c r="J397" s="36"/>
      <c r="K397" s="36"/>
      <c r="L397" s="36"/>
      <c r="M397" s="36"/>
      <c r="N397" s="36"/>
      <c r="O397" s="36"/>
      <c r="P397" s="36"/>
      <c r="Q397" s="36"/>
    </row>
    <row r="398" spans="7:17" x14ac:dyDescent="0.25">
      <c r="G398" s="36"/>
      <c r="H398" s="36"/>
      <c r="I398" s="36"/>
      <c r="J398" s="36"/>
      <c r="K398" s="36"/>
      <c r="L398" s="36"/>
      <c r="M398" s="36"/>
      <c r="N398" s="36"/>
      <c r="O398" s="36"/>
      <c r="P398" s="36"/>
      <c r="Q398" s="36"/>
    </row>
  </sheetData>
  <sheetProtection sheet="1" objects="1" scenarios="1"/>
  <mergeCells count="33">
    <mergeCell ref="B4:N4"/>
    <mergeCell ref="B5:N5"/>
    <mergeCell ref="B6:B7"/>
    <mergeCell ref="C6:C7"/>
    <mergeCell ref="D6:F7"/>
    <mergeCell ref="G6:G7"/>
    <mergeCell ref="H6:H7"/>
    <mergeCell ref="M16:M18"/>
    <mergeCell ref="M19:M22"/>
    <mergeCell ref="M23:M25"/>
    <mergeCell ref="I6:I7"/>
    <mergeCell ref="J6:J7"/>
    <mergeCell ref="K6:K7"/>
    <mergeCell ref="L6:L7"/>
    <mergeCell ref="J14:J15"/>
    <mergeCell ref="K14:K15"/>
    <mergeCell ref="L14:L15"/>
    <mergeCell ref="T13:V13"/>
    <mergeCell ref="W13:Y13"/>
    <mergeCell ref="Z13:AC13"/>
    <mergeCell ref="T14:V14"/>
    <mergeCell ref="W14:Y14"/>
    <mergeCell ref="Z14:AC14"/>
    <mergeCell ref="T15:V15"/>
    <mergeCell ref="W15:Y15"/>
    <mergeCell ref="Z15:AC15"/>
    <mergeCell ref="S17:T17"/>
    <mergeCell ref="S18:AC18"/>
    <mergeCell ref="T22:V22"/>
    <mergeCell ref="S23:T23"/>
    <mergeCell ref="U23:V23"/>
    <mergeCell ref="W23:Y23"/>
    <mergeCell ref="Z23:AC23"/>
  </mergeCells>
  <dataValidations count="2">
    <dataValidation type="whole" allowBlank="1" showInputMessage="1" showErrorMessage="1" errorTitle="กรอกเฉพาะตัวเลขนะครับ!!" error="เรียนคุณครูโรงเรียนบ้านตาขุนวิทยากรอกเฉพาะตัวเลขและไม่เกิน100 คะแนน ข้อแนะนำกดยกเลิก" sqref="G8:G52" xr:uid="{00000000-0002-0000-0500-000000000000}">
      <formula1>0</formula1>
      <formula2>100</formula2>
    </dataValidation>
    <dataValidation type="list" allowBlank="1" showInputMessage="1" showErrorMessage="1" sqref="P8:P52" xr:uid="{00000000-0002-0000-0500-000001000000}">
      <formula1>$C$67:$C$70</formula1>
    </dataValidation>
  </dataValidations>
  <pageMargins left="0.19685039370078741" right="0.19685039370078741" top="0.35433070866141736" bottom="0.35433070866141736" header="0.31496062992125984" footer="0.31496062992125984"/>
  <pageSetup paperSize="9" scale="85" orientation="portrait" blackAndWhite="1" horizontalDpi="4294967293" verticalDpi="36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tabColor theme="9" tint="0.59999389629810485"/>
  </sheetPr>
  <dimension ref="B1:AO42"/>
  <sheetViews>
    <sheetView showGridLines="0" zoomScaleNormal="100" workbookViewId="0">
      <selection activeCell="K9" sqref="K9"/>
    </sheetView>
  </sheetViews>
  <sheetFormatPr defaultRowHeight="13.8" x14ac:dyDescent="0.25"/>
  <cols>
    <col min="1" max="1" width="2" style="36" customWidth="1"/>
    <col min="2" max="2" width="6.69921875" style="36" customWidth="1"/>
    <col min="3" max="3" width="12.796875" style="36" customWidth="1"/>
    <col min="4" max="12" width="5" style="80" customWidth="1"/>
    <col min="13" max="13" width="6.59765625" style="80" customWidth="1"/>
    <col min="14" max="15" width="10.3984375" style="36" customWidth="1"/>
    <col min="16" max="17" width="9" style="36"/>
    <col min="18" max="21" width="5.59765625" style="36" customWidth="1"/>
    <col min="22" max="22" width="7.3984375" style="36" customWidth="1"/>
    <col min="23" max="23" width="5.59765625" style="36" customWidth="1"/>
    <col min="24" max="28" width="4.59765625" style="36" customWidth="1"/>
    <col min="29" max="29" width="4.8984375" style="36" customWidth="1"/>
    <col min="30" max="35" width="4.59765625" style="36" customWidth="1"/>
    <col min="36" max="40" width="5.59765625" style="36" customWidth="1"/>
    <col min="41" max="258" width="9" style="36"/>
    <col min="259" max="259" width="2" style="36" customWidth="1"/>
    <col min="260" max="260" width="6.69921875" style="36" customWidth="1"/>
    <col min="261" max="261" width="11.69921875" style="36" customWidth="1"/>
    <col min="262" max="271" width="5" style="36" customWidth="1"/>
    <col min="272" max="273" width="10.3984375" style="36" customWidth="1"/>
    <col min="274" max="276" width="9" style="36"/>
    <col min="277" max="277" width="4.69921875" style="36" customWidth="1"/>
    <col min="278" max="287" width="4.59765625" style="36" customWidth="1"/>
    <col min="288" max="514" width="9" style="36"/>
    <col min="515" max="515" width="2" style="36" customWidth="1"/>
    <col min="516" max="516" width="6.69921875" style="36" customWidth="1"/>
    <col min="517" max="517" width="11.69921875" style="36" customWidth="1"/>
    <col min="518" max="527" width="5" style="36" customWidth="1"/>
    <col min="528" max="529" width="10.3984375" style="36" customWidth="1"/>
    <col min="530" max="532" width="9" style="36"/>
    <col min="533" max="533" width="4.69921875" style="36" customWidth="1"/>
    <col min="534" max="543" width="4.59765625" style="36" customWidth="1"/>
    <col min="544" max="770" width="9" style="36"/>
    <col min="771" max="771" width="2" style="36" customWidth="1"/>
    <col min="772" max="772" width="6.69921875" style="36" customWidth="1"/>
    <col min="773" max="773" width="11.69921875" style="36" customWidth="1"/>
    <col min="774" max="783" width="5" style="36" customWidth="1"/>
    <col min="784" max="785" width="10.3984375" style="36" customWidth="1"/>
    <col min="786" max="788" width="9" style="36"/>
    <col min="789" max="789" width="4.69921875" style="36" customWidth="1"/>
    <col min="790" max="799" width="4.59765625" style="36" customWidth="1"/>
    <col min="800" max="1026" width="9" style="36"/>
    <col min="1027" max="1027" width="2" style="36" customWidth="1"/>
    <col min="1028" max="1028" width="6.69921875" style="36" customWidth="1"/>
    <col min="1029" max="1029" width="11.69921875" style="36" customWidth="1"/>
    <col min="1030" max="1039" width="5" style="36" customWidth="1"/>
    <col min="1040" max="1041" width="10.3984375" style="36" customWidth="1"/>
    <col min="1042" max="1044" width="9" style="36"/>
    <col min="1045" max="1045" width="4.69921875" style="36" customWidth="1"/>
    <col min="1046" max="1055" width="4.59765625" style="36" customWidth="1"/>
    <col min="1056" max="1282" width="9" style="36"/>
    <col min="1283" max="1283" width="2" style="36" customWidth="1"/>
    <col min="1284" max="1284" width="6.69921875" style="36" customWidth="1"/>
    <col min="1285" max="1285" width="11.69921875" style="36" customWidth="1"/>
    <col min="1286" max="1295" width="5" style="36" customWidth="1"/>
    <col min="1296" max="1297" width="10.3984375" style="36" customWidth="1"/>
    <col min="1298" max="1300" width="9" style="36"/>
    <col min="1301" max="1301" width="4.69921875" style="36" customWidth="1"/>
    <col min="1302" max="1311" width="4.59765625" style="36" customWidth="1"/>
    <col min="1312" max="1538" width="9" style="36"/>
    <col min="1539" max="1539" width="2" style="36" customWidth="1"/>
    <col min="1540" max="1540" width="6.69921875" style="36" customWidth="1"/>
    <col min="1541" max="1541" width="11.69921875" style="36" customWidth="1"/>
    <col min="1542" max="1551" width="5" style="36" customWidth="1"/>
    <col min="1552" max="1553" width="10.3984375" style="36" customWidth="1"/>
    <col min="1554" max="1556" width="9" style="36"/>
    <col min="1557" max="1557" width="4.69921875" style="36" customWidth="1"/>
    <col min="1558" max="1567" width="4.59765625" style="36" customWidth="1"/>
    <col min="1568" max="1794" width="9" style="36"/>
    <col min="1795" max="1795" width="2" style="36" customWidth="1"/>
    <col min="1796" max="1796" width="6.69921875" style="36" customWidth="1"/>
    <col min="1797" max="1797" width="11.69921875" style="36" customWidth="1"/>
    <col min="1798" max="1807" width="5" style="36" customWidth="1"/>
    <col min="1808" max="1809" width="10.3984375" style="36" customWidth="1"/>
    <col min="1810" max="1812" width="9" style="36"/>
    <col min="1813" max="1813" width="4.69921875" style="36" customWidth="1"/>
    <col min="1814" max="1823" width="4.59765625" style="36" customWidth="1"/>
    <col min="1824" max="2050" width="9" style="36"/>
    <col min="2051" max="2051" width="2" style="36" customWidth="1"/>
    <col min="2052" max="2052" width="6.69921875" style="36" customWidth="1"/>
    <col min="2053" max="2053" width="11.69921875" style="36" customWidth="1"/>
    <col min="2054" max="2063" width="5" style="36" customWidth="1"/>
    <col min="2064" max="2065" width="10.3984375" style="36" customWidth="1"/>
    <col min="2066" max="2068" width="9" style="36"/>
    <col min="2069" max="2069" width="4.69921875" style="36" customWidth="1"/>
    <col min="2070" max="2079" width="4.59765625" style="36" customWidth="1"/>
    <col min="2080" max="2306" width="9" style="36"/>
    <col min="2307" max="2307" width="2" style="36" customWidth="1"/>
    <col min="2308" max="2308" width="6.69921875" style="36" customWidth="1"/>
    <col min="2309" max="2309" width="11.69921875" style="36" customWidth="1"/>
    <col min="2310" max="2319" width="5" style="36" customWidth="1"/>
    <col min="2320" max="2321" width="10.3984375" style="36" customWidth="1"/>
    <col min="2322" max="2324" width="9" style="36"/>
    <col min="2325" max="2325" width="4.69921875" style="36" customWidth="1"/>
    <col min="2326" max="2335" width="4.59765625" style="36" customWidth="1"/>
    <col min="2336" max="2562" width="9" style="36"/>
    <col min="2563" max="2563" width="2" style="36" customWidth="1"/>
    <col min="2564" max="2564" width="6.69921875" style="36" customWidth="1"/>
    <col min="2565" max="2565" width="11.69921875" style="36" customWidth="1"/>
    <col min="2566" max="2575" width="5" style="36" customWidth="1"/>
    <col min="2576" max="2577" width="10.3984375" style="36" customWidth="1"/>
    <col min="2578" max="2580" width="9" style="36"/>
    <col min="2581" max="2581" width="4.69921875" style="36" customWidth="1"/>
    <col min="2582" max="2591" width="4.59765625" style="36" customWidth="1"/>
    <col min="2592" max="2818" width="9" style="36"/>
    <col min="2819" max="2819" width="2" style="36" customWidth="1"/>
    <col min="2820" max="2820" width="6.69921875" style="36" customWidth="1"/>
    <col min="2821" max="2821" width="11.69921875" style="36" customWidth="1"/>
    <col min="2822" max="2831" width="5" style="36" customWidth="1"/>
    <col min="2832" max="2833" width="10.3984375" style="36" customWidth="1"/>
    <col min="2834" max="2836" width="9" style="36"/>
    <col min="2837" max="2837" width="4.69921875" style="36" customWidth="1"/>
    <col min="2838" max="2847" width="4.59765625" style="36" customWidth="1"/>
    <col min="2848" max="3074" width="9" style="36"/>
    <col min="3075" max="3075" width="2" style="36" customWidth="1"/>
    <col min="3076" max="3076" width="6.69921875" style="36" customWidth="1"/>
    <col min="3077" max="3077" width="11.69921875" style="36" customWidth="1"/>
    <col min="3078" max="3087" width="5" style="36" customWidth="1"/>
    <col min="3088" max="3089" width="10.3984375" style="36" customWidth="1"/>
    <col min="3090" max="3092" width="9" style="36"/>
    <col min="3093" max="3093" width="4.69921875" style="36" customWidth="1"/>
    <col min="3094" max="3103" width="4.59765625" style="36" customWidth="1"/>
    <col min="3104" max="3330" width="9" style="36"/>
    <col min="3331" max="3331" width="2" style="36" customWidth="1"/>
    <col min="3332" max="3332" width="6.69921875" style="36" customWidth="1"/>
    <col min="3333" max="3333" width="11.69921875" style="36" customWidth="1"/>
    <col min="3334" max="3343" width="5" style="36" customWidth="1"/>
    <col min="3344" max="3345" width="10.3984375" style="36" customWidth="1"/>
    <col min="3346" max="3348" width="9" style="36"/>
    <col min="3349" max="3349" width="4.69921875" style="36" customWidth="1"/>
    <col min="3350" max="3359" width="4.59765625" style="36" customWidth="1"/>
    <col min="3360" max="3586" width="9" style="36"/>
    <col min="3587" max="3587" width="2" style="36" customWidth="1"/>
    <col min="3588" max="3588" width="6.69921875" style="36" customWidth="1"/>
    <col min="3589" max="3589" width="11.69921875" style="36" customWidth="1"/>
    <col min="3590" max="3599" width="5" style="36" customWidth="1"/>
    <col min="3600" max="3601" width="10.3984375" style="36" customWidth="1"/>
    <col min="3602" max="3604" width="9" style="36"/>
    <col min="3605" max="3605" width="4.69921875" style="36" customWidth="1"/>
    <col min="3606" max="3615" width="4.59765625" style="36" customWidth="1"/>
    <col min="3616" max="3842" width="9" style="36"/>
    <col min="3843" max="3843" width="2" style="36" customWidth="1"/>
    <col min="3844" max="3844" width="6.69921875" style="36" customWidth="1"/>
    <col min="3845" max="3845" width="11.69921875" style="36" customWidth="1"/>
    <col min="3846" max="3855" width="5" style="36" customWidth="1"/>
    <col min="3856" max="3857" width="10.3984375" style="36" customWidth="1"/>
    <col min="3858" max="3860" width="9" style="36"/>
    <col min="3861" max="3861" width="4.69921875" style="36" customWidth="1"/>
    <col min="3862" max="3871" width="4.59765625" style="36" customWidth="1"/>
    <col min="3872" max="4098" width="9" style="36"/>
    <col min="4099" max="4099" width="2" style="36" customWidth="1"/>
    <col min="4100" max="4100" width="6.69921875" style="36" customWidth="1"/>
    <col min="4101" max="4101" width="11.69921875" style="36" customWidth="1"/>
    <col min="4102" max="4111" width="5" style="36" customWidth="1"/>
    <col min="4112" max="4113" width="10.3984375" style="36" customWidth="1"/>
    <col min="4114" max="4116" width="9" style="36"/>
    <col min="4117" max="4117" width="4.69921875" style="36" customWidth="1"/>
    <col min="4118" max="4127" width="4.59765625" style="36" customWidth="1"/>
    <col min="4128" max="4354" width="9" style="36"/>
    <col min="4355" max="4355" width="2" style="36" customWidth="1"/>
    <col min="4356" max="4356" width="6.69921875" style="36" customWidth="1"/>
    <col min="4357" max="4357" width="11.69921875" style="36" customWidth="1"/>
    <col min="4358" max="4367" width="5" style="36" customWidth="1"/>
    <col min="4368" max="4369" width="10.3984375" style="36" customWidth="1"/>
    <col min="4370" max="4372" width="9" style="36"/>
    <col min="4373" max="4373" width="4.69921875" style="36" customWidth="1"/>
    <col min="4374" max="4383" width="4.59765625" style="36" customWidth="1"/>
    <col min="4384" max="4610" width="9" style="36"/>
    <col min="4611" max="4611" width="2" style="36" customWidth="1"/>
    <col min="4612" max="4612" width="6.69921875" style="36" customWidth="1"/>
    <col min="4613" max="4613" width="11.69921875" style="36" customWidth="1"/>
    <col min="4614" max="4623" width="5" style="36" customWidth="1"/>
    <col min="4624" max="4625" width="10.3984375" style="36" customWidth="1"/>
    <col min="4626" max="4628" width="9" style="36"/>
    <col min="4629" max="4629" width="4.69921875" style="36" customWidth="1"/>
    <col min="4630" max="4639" width="4.59765625" style="36" customWidth="1"/>
    <col min="4640" max="4866" width="9" style="36"/>
    <col min="4867" max="4867" width="2" style="36" customWidth="1"/>
    <col min="4868" max="4868" width="6.69921875" style="36" customWidth="1"/>
    <col min="4869" max="4869" width="11.69921875" style="36" customWidth="1"/>
    <col min="4870" max="4879" width="5" style="36" customWidth="1"/>
    <col min="4880" max="4881" width="10.3984375" style="36" customWidth="1"/>
    <col min="4882" max="4884" width="9" style="36"/>
    <col min="4885" max="4885" width="4.69921875" style="36" customWidth="1"/>
    <col min="4886" max="4895" width="4.59765625" style="36" customWidth="1"/>
    <col min="4896" max="5122" width="9" style="36"/>
    <col min="5123" max="5123" width="2" style="36" customWidth="1"/>
    <col min="5124" max="5124" width="6.69921875" style="36" customWidth="1"/>
    <col min="5125" max="5125" width="11.69921875" style="36" customWidth="1"/>
    <col min="5126" max="5135" width="5" style="36" customWidth="1"/>
    <col min="5136" max="5137" width="10.3984375" style="36" customWidth="1"/>
    <col min="5138" max="5140" width="9" style="36"/>
    <col min="5141" max="5141" width="4.69921875" style="36" customWidth="1"/>
    <col min="5142" max="5151" width="4.59765625" style="36" customWidth="1"/>
    <col min="5152" max="5378" width="9" style="36"/>
    <col min="5379" max="5379" width="2" style="36" customWidth="1"/>
    <col min="5380" max="5380" width="6.69921875" style="36" customWidth="1"/>
    <col min="5381" max="5381" width="11.69921875" style="36" customWidth="1"/>
    <col min="5382" max="5391" width="5" style="36" customWidth="1"/>
    <col min="5392" max="5393" width="10.3984375" style="36" customWidth="1"/>
    <col min="5394" max="5396" width="9" style="36"/>
    <col min="5397" max="5397" width="4.69921875" style="36" customWidth="1"/>
    <col min="5398" max="5407" width="4.59765625" style="36" customWidth="1"/>
    <col min="5408" max="5634" width="9" style="36"/>
    <col min="5635" max="5635" width="2" style="36" customWidth="1"/>
    <col min="5636" max="5636" width="6.69921875" style="36" customWidth="1"/>
    <col min="5637" max="5637" width="11.69921875" style="36" customWidth="1"/>
    <col min="5638" max="5647" width="5" style="36" customWidth="1"/>
    <col min="5648" max="5649" width="10.3984375" style="36" customWidth="1"/>
    <col min="5650" max="5652" width="9" style="36"/>
    <col min="5653" max="5653" width="4.69921875" style="36" customWidth="1"/>
    <col min="5654" max="5663" width="4.59765625" style="36" customWidth="1"/>
    <col min="5664" max="5890" width="9" style="36"/>
    <col min="5891" max="5891" width="2" style="36" customWidth="1"/>
    <col min="5892" max="5892" width="6.69921875" style="36" customWidth="1"/>
    <col min="5893" max="5893" width="11.69921875" style="36" customWidth="1"/>
    <col min="5894" max="5903" width="5" style="36" customWidth="1"/>
    <col min="5904" max="5905" width="10.3984375" style="36" customWidth="1"/>
    <col min="5906" max="5908" width="9" style="36"/>
    <col min="5909" max="5909" width="4.69921875" style="36" customWidth="1"/>
    <col min="5910" max="5919" width="4.59765625" style="36" customWidth="1"/>
    <col min="5920" max="6146" width="9" style="36"/>
    <col min="6147" max="6147" width="2" style="36" customWidth="1"/>
    <col min="6148" max="6148" width="6.69921875" style="36" customWidth="1"/>
    <col min="6149" max="6149" width="11.69921875" style="36" customWidth="1"/>
    <col min="6150" max="6159" width="5" style="36" customWidth="1"/>
    <col min="6160" max="6161" width="10.3984375" style="36" customWidth="1"/>
    <col min="6162" max="6164" width="9" style="36"/>
    <col min="6165" max="6165" width="4.69921875" style="36" customWidth="1"/>
    <col min="6166" max="6175" width="4.59765625" style="36" customWidth="1"/>
    <col min="6176" max="6402" width="9" style="36"/>
    <col min="6403" max="6403" width="2" style="36" customWidth="1"/>
    <col min="6404" max="6404" width="6.69921875" style="36" customWidth="1"/>
    <col min="6405" max="6405" width="11.69921875" style="36" customWidth="1"/>
    <col min="6406" max="6415" width="5" style="36" customWidth="1"/>
    <col min="6416" max="6417" width="10.3984375" style="36" customWidth="1"/>
    <col min="6418" max="6420" width="9" style="36"/>
    <col min="6421" max="6421" width="4.69921875" style="36" customWidth="1"/>
    <col min="6422" max="6431" width="4.59765625" style="36" customWidth="1"/>
    <col min="6432" max="6658" width="9" style="36"/>
    <col min="6659" max="6659" width="2" style="36" customWidth="1"/>
    <col min="6660" max="6660" width="6.69921875" style="36" customWidth="1"/>
    <col min="6661" max="6661" width="11.69921875" style="36" customWidth="1"/>
    <col min="6662" max="6671" width="5" style="36" customWidth="1"/>
    <col min="6672" max="6673" width="10.3984375" style="36" customWidth="1"/>
    <col min="6674" max="6676" width="9" style="36"/>
    <col min="6677" max="6677" width="4.69921875" style="36" customWidth="1"/>
    <col min="6678" max="6687" width="4.59765625" style="36" customWidth="1"/>
    <col min="6688" max="6914" width="9" style="36"/>
    <col min="6915" max="6915" width="2" style="36" customWidth="1"/>
    <col min="6916" max="6916" width="6.69921875" style="36" customWidth="1"/>
    <col min="6917" max="6917" width="11.69921875" style="36" customWidth="1"/>
    <col min="6918" max="6927" width="5" style="36" customWidth="1"/>
    <col min="6928" max="6929" width="10.3984375" style="36" customWidth="1"/>
    <col min="6930" max="6932" width="9" style="36"/>
    <col min="6933" max="6933" width="4.69921875" style="36" customWidth="1"/>
    <col min="6934" max="6943" width="4.59765625" style="36" customWidth="1"/>
    <col min="6944" max="7170" width="9" style="36"/>
    <col min="7171" max="7171" width="2" style="36" customWidth="1"/>
    <col min="7172" max="7172" width="6.69921875" style="36" customWidth="1"/>
    <col min="7173" max="7173" width="11.69921875" style="36" customWidth="1"/>
    <col min="7174" max="7183" width="5" style="36" customWidth="1"/>
    <col min="7184" max="7185" width="10.3984375" style="36" customWidth="1"/>
    <col min="7186" max="7188" width="9" style="36"/>
    <col min="7189" max="7189" width="4.69921875" style="36" customWidth="1"/>
    <col min="7190" max="7199" width="4.59765625" style="36" customWidth="1"/>
    <col min="7200" max="7426" width="9" style="36"/>
    <col min="7427" max="7427" width="2" style="36" customWidth="1"/>
    <col min="7428" max="7428" width="6.69921875" style="36" customWidth="1"/>
    <col min="7429" max="7429" width="11.69921875" style="36" customWidth="1"/>
    <col min="7430" max="7439" width="5" style="36" customWidth="1"/>
    <col min="7440" max="7441" width="10.3984375" style="36" customWidth="1"/>
    <col min="7442" max="7444" width="9" style="36"/>
    <col min="7445" max="7445" width="4.69921875" style="36" customWidth="1"/>
    <col min="7446" max="7455" width="4.59765625" style="36" customWidth="1"/>
    <col min="7456" max="7682" width="9" style="36"/>
    <col min="7683" max="7683" width="2" style="36" customWidth="1"/>
    <col min="7684" max="7684" width="6.69921875" style="36" customWidth="1"/>
    <col min="7685" max="7685" width="11.69921875" style="36" customWidth="1"/>
    <col min="7686" max="7695" width="5" style="36" customWidth="1"/>
    <col min="7696" max="7697" width="10.3984375" style="36" customWidth="1"/>
    <col min="7698" max="7700" width="9" style="36"/>
    <col min="7701" max="7701" width="4.69921875" style="36" customWidth="1"/>
    <col min="7702" max="7711" width="4.59765625" style="36" customWidth="1"/>
    <col min="7712" max="7938" width="9" style="36"/>
    <col min="7939" max="7939" width="2" style="36" customWidth="1"/>
    <col min="7940" max="7940" width="6.69921875" style="36" customWidth="1"/>
    <col min="7941" max="7941" width="11.69921875" style="36" customWidth="1"/>
    <col min="7942" max="7951" width="5" style="36" customWidth="1"/>
    <col min="7952" max="7953" width="10.3984375" style="36" customWidth="1"/>
    <col min="7954" max="7956" width="9" style="36"/>
    <col min="7957" max="7957" width="4.69921875" style="36" customWidth="1"/>
    <col min="7958" max="7967" width="4.59765625" style="36" customWidth="1"/>
    <col min="7968" max="8194" width="9" style="36"/>
    <col min="8195" max="8195" width="2" style="36" customWidth="1"/>
    <col min="8196" max="8196" width="6.69921875" style="36" customWidth="1"/>
    <col min="8197" max="8197" width="11.69921875" style="36" customWidth="1"/>
    <col min="8198" max="8207" width="5" style="36" customWidth="1"/>
    <col min="8208" max="8209" width="10.3984375" style="36" customWidth="1"/>
    <col min="8210" max="8212" width="9" style="36"/>
    <col min="8213" max="8213" width="4.69921875" style="36" customWidth="1"/>
    <col min="8214" max="8223" width="4.59765625" style="36" customWidth="1"/>
    <col min="8224" max="8450" width="9" style="36"/>
    <col min="8451" max="8451" width="2" style="36" customWidth="1"/>
    <col min="8452" max="8452" width="6.69921875" style="36" customWidth="1"/>
    <col min="8453" max="8453" width="11.69921875" style="36" customWidth="1"/>
    <col min="8454" max="8463" width="5" style="36" customWidth="1"/>
    <col min="8464" max="8465" width="10.3984375" style="36" customWidth="1"/>
    <col min="8466" max="8468" width="9" style="36"/>
    <col min="8469" max="8469" width="4.69921875" style="36" customWidth="1"/>
    <col min="8470" max="8479" width="4.59765625" style="36" customWidth="1"/>
    <col min="8480" max="8706" width="9" style="36"/>
    <col min="8707" max="8707" width="2" style="36" customWidth="1"/>
    <col min="8708" max="8708" width="6.69921875" style="36" customWidth="1"/>
    <col min="8709" max="8709" width="11.69921875" style="36" customWidth="1"/>
    <col min="8710" max="8719" width="5" style="36" customWidth="1"/>
    <col min="8720" max="8721" width="10.3984375" style="36" customWidth="1"/>
    <col min="8722" max="8724" width="9" style="36"/>
    <col min="8725" max="8725" width="4.69921875" style="36" customWidth="1"/>
    <col min="8726" max="8735" width="4.59765625" style="36" customWidth="1"/>
    <col min="8736" max="8962" width="9" style="36"/>
    <col min="8963" max="8963" width="2" style="36" customWidth="1"/>
    <col min="8964" max="8964" width="6.69921875" style="36" customWidth="1"/>
    <col min="8965" max="8965" width="11.69921875" style="36" customWidth="1"/>
    <col min="8966" max="8975" width="5" style="36" customWidth="1"/>
    <col min="8976" max="8977" width="10.3984375" style="36" customWidth="1"/>
    <col min="8978" max="8980" width="9" style="36"/>
    <col min="8981" max="8981" width="4.69921875" style="36" customWidth="1"/>
    <col min="8982" max="8991" width="4.59765625" style="36" customWidth="1"/>
    <col min="8992" max="9218" width="9" style="36"/>
    <col min="9219" max="9219" width="2" style="36" customWidth="1"/>
    <col min="9220" max="9220" width="6.69921875" style="36" customWidth="1"/>
    <col min="9221" max="9221" width="11.69921875" style="36" customWidth="1"/>
    <col min="9222" max="9231" width="5" style="36" customWidth="1"/>
    <col min="9232" max="9233" width="10.3984375" style="36" customWidth="1"/>
    <col min="9234" max="9236" width="9" style="36"/>
    <col min="9237" max="9237" width="4.69921875" style="36" customWidth="1"/>
    <col min="9238" max="9247" width="4.59765625" style="36" customWidth="1"/>
    <col min="9248" max="9474" width="9" style="36"/>
    <col min="9475" max="9475" width="2" style="36" customWidth="1"/>
    <col min="9476" max="9476" width="6.69921875" style="36" customWidth="1"/>
    <col min="9477" max="9477" width="11.69921875" style="36" customWidth="1"/>
    <col min="9478" max="9487" width="5" style="36" customWidth="1"/>
    <col min="9488" max="9489" width="10.3984375" style="36" customWidth="1"/>
    <col min="9490" max="9492" width="9" style="36"/>
    <col min="9493" max="9493" width="4.69921875" style="36" customWidth="1"/>
    <col min="9494" max="9503" width="4.59765625" style="36" customWidth="1"/>
    <col min="9504" max="9730" width="9" style="36"/>
    <col min="9731" max="9731" width="2" style="36" customWidth="1"/>
    <col min="9732" max="9732" width="6.69921875" style="36" customWidth="1"/>
    <col min="9733" max="9733" width="11.69921875" style="36" customWidth="1"/>
    <col min="9734" max="9743" width="5" style="36" customWidth="1"/>
    <col min="9744" max="9745" width="10.3984375" style="36" customWidth="1"/>
    <col min="9746" max="9748" width="9" style="36"/>
    <col min="9749" max="9749" width="4.69921875" style="36" customWidth="1"/>
    <col min="9750" max="9759" width="4.59765625" style="36" customWidth="1"/>
    <col min="9760" max="9986" width="9" style="36"/>
    <col min="9987" max="9987" width="2" style="36" customWidth="1"/>
    <col min="9988" max="9988" width="6.69921875" style="36" customWidth="1"/>
    <col min="9989" max="9989" width="11.69921875" style="36" customWidth="1"/>
    <col min="9990" max="9999" width="5" style="36" customWidth="1"/>
    <col min="10000" max="10001" width="10.3984375" style="36" customWidth="1"/>
    <col min="10002" max="10004" width="9" style="36"/>
    <col min="10005" max="10005" width="4.69921875" style="36" customWidth="1"/>
    <col min="10006" max="10015" width="4.59765625" style="36" customWidth="1"/>
    <col min="10016" max="10242" width="9" style="36"/>
    <col min="10243" max="10243" width="2" style="36" customWidth="1"/>
    <col min="10244" max="10244" width="6.69921875" style="36" customWidth="1"/>
    <col min="10245" max="10245" width="11.69921875" style="36" customWidth="1"/>
    <col min="10246" max="10255" width="5" style="36" customWidth="1"/>
    <col min="10256" max="10257" width="10.3984375" style="36" customWidth="1"/>
    <col min="10258" max="10260" width="9" style="36"/>
    <col min="10261" max="10261" width="4.69921875" style="36" customWidth="1"/>
    <col min="10262" max="10271" width="4.59765625" style="36" customWidth="1"/>
    <col min="10272" max="10498" width="9" style="36"/>
    <col min="10499" max="10499" width="2" style="36" customWidth="1"/>
    <col min="10500" max="10500" width="6.69921875" style="36" customWidth="1"/>
    <col min="10501" max="10501" width="11.69921875" style="36" customWidth="1"/>
    <col min="10502" max="10511" width="5" style="36" customWidth="1"/>
    <col min="10512" max="10513" width="10.3984375" style="36" customWidth="1"/>
    <col min="10514" max="10516" width="9" style="36"/>
    <col min="10517" max="10517" width="4.69921875" style="36" customWidth="1"/>
    <col min="10518" max="10527" width="4.59765625" style="36" customWidth="1"/>
    <col min="10528" max="10754" width="9" style="36"/>
    <col min="10755" max="10755" width="2" style="36" customWidth="1"/>
    <col min="10756" max="10756" width="6.69921875" style="36" customWidth="1"/>
    <col min="10757" max="10757" width="11.69921875" style="36" customWidth="1"/>
    <col min="10758" max="10767" width="5" style="36" customWidth="1"/>
    <col min="10768" max="10769" width="10.3984375" style="36" customWidth="1"/>
    <col min="10770" max="10772" width="9" style="36"/>
    <col min="10773" max="10773" width="4.69921875" style="36" customWidth="1"/>
    <col min="10774" max="10783" width="4.59765625" style="36" customWidth="1"/>
    <col min="10784" max="11010" width="9" style="36"/>
    <col min="11011" max="11011" width="2" style="36" customWidth="1"/>
    <col min="11012" max="11012" width="6.69921875" style="36" customWidth="1"/>
    <col min="11013" max="11013" width="11.69921875" style="36" customWidth="1"/>
    <col min="11014" max="11023" width="5" style="36" customWidth="1"/>
    <col min="11024" max="11025" width="10.3984375" style="36" customWidth="1"/>
    <col min="11026" max="11028" width="9" style="36"/>
    <col min="11029" max="11029" width="4.69921875" style="36" customWidth="1"/>
    <col min="11030" max="11039" width="4.59765625" style="36" customWidth="1"/>
    <col min="11040" max="11266" width="9" style="36"/>
    <col min="11267" max="11267" width="2" style="36" customWidth="1"/>
    <col min="11268" max="11268" width="6.69921875" style="36" customWidth="1"/>
    <col min="11269" max="11269" width="11.69921875" style="36" customWidth="1"/>
    <col min="11270" max="11279" width="5" style="36" customWidth="1"/>
    <col min="11280" max="11281" width="10.3984375" style="36" customWidth="1"/>
    <col min="11282" max="11284" width="9" style="36"/>
    <col min="11285" max="11285" width="4.69921875" style="36" customWidth="1"/>
    <col min="11286" max="11295" width="4.59765625" style="36" customWidth="1"/>
    <col min="11296" max="11522" width="9" style="36"/>
    <col min="11523" max="11523" width="2" style="36" customWidth="1"/>
    <col min="11524" max="11524" width="6.69921875" style="36" customWidth="1"/>
    <col min="11525" max="11525" width="11.69921875" style="36" customWidth="1"/>
    <col min="11526" max="11535" width="5" style="36" customWidth="1"/>
    <col min="11536" max="11537" width="10.3984375" style="36" customWidth="1"/>
    <col min="11538" max="11540" width="9" style="36"/>
    <col min="11541" max="11541" width="4.69921875" style="36" customWidth="1"/>
    <col min="11542" max="11551" width="4.59765625" style="36" customWidth="1"/>
    <col min="11552" max="11778" width="9" style="36"/>
    <col min="11779" max="11779" width="2" style="36" customWidth="1"/>
    <col min="11780" max="11780" width="6.69921875" style="36" customWidth="1"/>
    <col min="11781" max="11781" width="11.69921875" style="36" customWidth="1"/>
    <col min="11782" max="11791" width="5" style="36" customWidth="1"/>
    <col min="11792" max="11793" width="10.3984375" style="36" customWidth="1"/>
    <col min="11794" max="11796" width="9" style="36"/>
    <col min="11797" max="11797" width="4.69921875" style="36" customWidth="1"/>
    <col min="11798" max="11807" width="4.59765625" style="36" customWidth="1"/>
    <col min="11808" max="12034" width="9" style="36"/>
    <col min="12035" max="12035" width="2" style="36" customWidth="1"/>
    <col min="12036" max="12036" width="6.69921875" style="36" customWidth="1"/>
    <col min="12037" max="12037" width="11.69921875" style="36" customWidth="1"/>
    <col min="12038" max="12047" width="5" style="36" customWidth="1"/>
    <col min="12048" max="12049" width="10.3984375" style="36" customWidth="1"/>
    <col min="12050" max="12052" width="9" style="36"/>
    <col min="12053" max="12053" width="4.69921875" style="36" customWidth="1"/>
    <col min="12054" max="12063" width="4.59765625" style="36" customWidth="1"/>
    <col min="12064" max="12290" width="9" style="36"/>
    <col min="12291" max="12291" width="2" style="36" customWidth="1"/>
    <col min="12292" max="12292" width="6.69921875" style="36" customWidth="1"/>
    <col min="12293" max="12293" width="11.69921875" style="36" customWidth="1"/>
    <col min="12294" max="12303" width="5" style="36" customWidth="1"/>
    <col min="12304" max="12305" width="10.3984375" style="36" customWidth="1"/>
    <col min="12306" max="12308" width="9" style="36"/>
    <col min="12309" max="12309" width="4.69921875" style="36" customWidth="1"/>
    <col min="12310" max="12319" width="4.59765625" style="36" customWidth="1"/>
    <col min="12320" max="12546" width="9" style="36"/>
    <col min="12547" max="12547" width="2" style="36" customWidth="1"/>
    <col min="12548" max="12548" width="6.69921875" style="36" customWidth="1"/>
    <col min="12549" max="12549" width="11.69921875" style="36" customWidth="1"/>
    <col min="12550" max="12559" width="5" style="36" customWidth="1"/>
    <col min="12560" max="12561" width="10.3984375" style="36" customWidth="1"/>
    <col min="12562" max="12564" width="9" style="36"/>
    <col min="12565" max="12565" width="4.69921875" style="36" customWidth="1"/>
    <col min="12566" max="12575" width="4.59765625" style="36" customWidth="1"/>
    <col min="12576" max="12802" width="9" style="36"/>
    <col min="12803" max="12803" width="2" style="36" customWidth="1"/>
    <col min="12804" max="12804" width="6.69921875" style="36" customWidth="1"/>
    <col min="12805" max="12805" width="11.69921875" style="36" customWidth="1"/>
    <col min="12806" max="12815" width="5" style="36" customWidth="1"/>
    <col min="12816" max="12817" width="10.3984375" style="36" customWidth="1"/>
    <col min="12818" max="12820" width="9" style="36"/>
    <col min="12821" max="12821" width="4.69921875" style="36" customWidth="1"/>
    <col min="12822" max="12831" width="4.59765625" style="36" customWidth="1"/>
    <col min="12832" max="13058" width="9" style="36"/>
    <col min="13059" max="13059" width="2" style="36" customWidth="1"/>
    <col min="13060" max="13060" width="6.69921875" style="36" customWidth="1"/>
    <col min="13061" max="13061" width="11.69921875" style="36" customWidth="1"/>
    <col min="13062" max="13071" width="5" style="36" customWidth="1"/>
    <col min="13072" max="13073" width="10.3984375" style="36" customWidth="1"/>
    <col min="13074" max="13076" width="9" style="36"/>
    <col min="13077" max="13077" width="4.69921875" style="36" customWidth="1"/>
    <col min="13078" max="13087" width="4.59765625" style="36" customWidth="1"/>
    <col min="13088" max="13314" width="9" style="36"/>
    <col min="13315" max="13315" width="2" style="36" customWidth="1"/>
    <col min="13316" max="13316" width="6.69921875" style="36" customWidth="1"/>
    <col min="13317" max="13317" width="11.69921875" style="36" customWidth="1"/>
    <col min="13318" max="13327" width="5" style="36" customWidth="1"/>
    <col min="13328" max="13329" width="10.3984375" style="36" customWidth="1"/>
    <col min="13330" max="13332" width="9" style="36"/>
    <col min="13333" max="13333" width="4.69921875" style="36" customWidth="1"/>
    <col min="13334" max="13343" width="4.59765625" style="36" customWidth="1"/>
    <col min="13344" max="13570" width="9" style="36"/>
    <col min="13571" max="13571" width="2" style="36" customWidth="1"/>
    <col min="13572" max="13572" width="6.69921875" style="36" customWidth="1"/>
    <col min="13573" max="13573" width="11.69921875" style="36" customWidth="1"/>
    <col min="13574" max="13583" width="5" style="36" customWidth="1"/>
    <col min="13584" max="13585" width="10.3984375" style="36" customWidth="1"/>
    <col min="13586" max="13588" width="9" style="36"/>
    <col min="13589" max="13589" width="4.69921875" style="36" customWidth="1"/>
    <col min="13590" max="13599" width="4.59765625" style="36" customWidth="1"/>
    <col min="13600" max="13826" width="9" style="36"/>
    <col min="13827" max="13827" width="2" style="36" customWidth="1"/>
    <col min="13828" max="13828" width="6.69921875" style="36" customWidth="1"/>
    <col min="13829" max="13829" width="11.69921875" style="36" customWidth="1"/>
    <col min="13830" max="13839" width="5" style="36" customWidth="1"/>
    <col min="13840" max="13841" width="10.3984375" style="36" customWidth="1"/>
    <col min="13842" max="13844" width="9" style="36"/>
    <col min="13845" max="13845" width="4.69921875" style="36" customWidth="1"/>
    <col min="13846" max="13855" width="4.59765625" style="36" customWidth="1"/>
    <col min="13856" max="14082" width="9" style="36"/>
    <col min="14083" max="14083" width="2" style="36" customWidth="1"/>
    <col min="14084" max="14084" width="6.69921875" style="36" customWidth="1"/>
    <col min="14085" max="14085" width="11.69921875" style="36" customWidth="1"/>
    <col min="14086" max="14095" width="5" style="36" customWidth="1"/>
    <col min="14096" max="14097" width="10.3984375" style="36" customWidth="1"/>
    <col min="14098" max="14100" width="9" style="36"/>
    <col min="14101" max="14101" width="4.69921875" style="36" customWidth="1"/>
    <col min="14102" max="14111" width="4.59765625" style="36" customWidth="1"/>
    <col min="14112" max="14338" width="9" style="36"/>
    <col min="14339" max="14339" width="2" style="36" customWidth="1"/>
    <col min="14340" max="14340" width="6.69921875" style="36" customWidth="1"/>
    <col min="14341" max="14341" width="11.69921875" style="36" customWidth="1"/>
    <col min="14342" max="14351" width="5" style="36" customWidth="1"/>
    <col min="14352" max="14353" width="10.3984375" style="36" customWidth="1"/>
    <col min="14354" max="14356" width="9" style="36"/>
    <col min="14357" max="14357" width="4.69921875" style="36" customWidth="1"/>
    <col min="14358" max="14367" width="4.59765625" style="36" customWidth="1"/>
    <col min="14368" max="14594" width="9" style="36"/>
    <col min="14595" max="14595" width="2" style="36" customWidth="1"/>
    <col min="14596" max="14596" width="6.69921875" style="36" customWidth="1"/>
    <col min="14597" max="14597" width="11.69921875" style="36" customWidth="1"/>
    <col min="14598" max="14607" width="5" style="36" customWidth="1"/>
    <col min="14608" max="14609" width="10.3984375" style="36" customWidth="1"/>
    <col min="14610" max="14612" width="9" style="36"/>
    <col min="14613" max="14613" width="4.69921875" style="36" customWidth="1"/>
    <col min="14614" max="14623" width="4.59765625" style="36" customWidth="1"/>
    <col min="14624" max="14850" width="9" style="36"/>
    <col min="14851" max="14851" width="2" style="36" customWidth="1"/>
    <col min="14852" max="14852" width="6.69921875" style="36" customWidth="1"/>
    <col min="14853" max="14853" width="11.69921875" style="36" customWidth="1"/>
    <col min="14854" max="14863" width="5" style="36" customWidth="1"/>
    <col min="14864" max="14865" width="10.3984375" style="36" customWidth="1"/>
    <col min="14866" max="14868" width="9" style="36"/>
    <col min="14869" max="14869" width="4.69921875" style="36" customWidth="1"/>
    <col min="14870" max="14879" width="4.59765625" style="36" customWidth="1"/>
    <col min="14880" max="15106" width="9" style="36"/>
    <col min="15107" max="15107" width="2" style="36" customWidth="1"/>
    <col min="15108" max="15108" width="6.69921875" style="36" customWidth="1"/>
    <col min="15109" max="15109" width="11.69921875" style="36" customWidth="1"/>
    <col min="15110" max="15119" width="5" style="36" customWidth="1"/>
    <col min="15120" max="15121" width="10.3984375" style="36" customWidth="1"/>
    <col min="15122" max="15124" width="9" style="36"/>
    <col min="15125" max="15125" width="4.69921875" style="36" customWidth="1"/>
    <col min="15126" max="15135" width="4.59765625" style="36" customWidth="1"/>
    <col min="15136" max="15362" width="9" style="36"/>
    <col min="15363" max="15363" width="2" style="36" customWidth="1"/>
    <col min="15364" max="15364" width="6.69921875" style="36" customWidth="1"/>
    <col min="15365" max="15365" width="11.69921875" style="36" customWidth="1"/>
    <col min="15366" max="15375" width="5" style="36" customWidth="1"/>
    <col min="15376" max="15377" width="10.3984375" style="36" customWidth="1"/>
    <col min="15378" max="15380" width="9" style="36"/>
    <col min="15381" max="15381" width="4.69921875" style="36" customWidth="1"/>
    <col min="15382" max="15391" width="4.59765625" style="36" customWidth="1"/>
    <col min="15392" max="15618" width="9" style="36"/>
    <col min="15619" max="15619" width="2" style="36" customWidth="1"/>
    <col min="15620" max="15620" width="6.69921875" style="36" customWidth="1"/>
    <col min="15621" max="15621" width="11.69921875" style="36" customWidth="1"/>
    <col min="15622" max="15631" width="5" style="36" customWidth="1"/>
    <col min="15632" max="15633" width="10.3984375" style="36" customWidth="1"/>
    <col min="15634" max="15636" width="9" style="36"/>
    <col min="15637" max="15637" width="4.69921875" style="36" customWidth="1"/>
    <col min="15638" max="15647" width="4.59765625" style="36" customWidth="1"/>
    <col min="15648" max="15874" width="9" style="36"/>
    <col min="15875" max="15875" width="2" style="36" customWidth="1"/>
    <col min="15876" max="15876" width="6.69921875" style="36" customWidth="1"/>
    <col min="15877" max="15877" width="11.69921875" style="36" customWidth="1"/>
    <col min="15878" max="15887" width="5" style="36" customWidth="1"/>
    <col min="15888" max="15889" width="10.3984375" style="36" customWidth="1"/>
    <col min="15890" max="15892" width="9" style="36"/>
    <col min="15893" max="15893" width="4.69921875" style="36" customWidth="1"/>
    <col min="15894" max="15903" width="4.59765625" style="36" customWidth="1"/>
    <col min="15904" max="16130" width="9" style="36"/>
    <col min="16131" max="16131" width="2" style="36" customWidth="1"/>
    <col min="16132" max="16132" width="6.69921875" style="36" customWidth="1"/>
    <col min="16133" max="16133" width="11.69921875" style="36" customWidth="1"/>
    <col min="16134" max="16143" width="5" style="36" customWidth="1"/>
    <col min="16144" max="16145" width="10.3984375" style="36" customWidth="1"/>
    <col min="16146" max="16148" width="9" style="36"/>
    <col min="16149" max="16149" width="4.69921875" style="36" customWidth="1"/>
    <col min="16150" max="16159" width="4.59765625" style="36" customWidth="1"/>
    <col min="16160" max="16384" width="9" style="36"/>
  </cols>
  <sheetData>
    <row r="1" spans="2:41" ht="27" x14ac:dyDescent="0.25">
      <c r="B1" s="147" t="s">
        <v>22</v>
      </c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</row>
    <row r="2" spans="2:41" ht="20.25" customHeight="1" x14ac:dyDescent="0.25">
      <c r="B2" s="57" t="s">
        <v>63</v>
      </c>
      <c r="C2" s="57" t="str">
        <f>กรอกข้อมูล!C9</f>
        <v>ทดสอบ</v>
      </c>
      <c r="D2" s="58"/>
      <c r="E2" s="58"/>
      <c r="F2" s="58"/>
      <c r="G2" s="58" t="s">
        <v>57</v>
      </c>
      <c r="H2" s="58"/>
      <c r="I2" s="175">
        <f>กรอกข้อมูล!C10</f>
        <v>12345</v>
      </c>
      <c r="J2" s="175"/>
      <c r="K2" s="58"/>
      <c r="L2" s="58"/>
      <c r="M2" s="58"/>
      <c r="N2" s="57"/>
      <c r="O2" s="57"/>
    </row>
    <row r="3" spans="2:41" ht="20.25" customHeight="1" x14ac:dyDescent="0.25">
      <c r="B3" s="59" t="s">
        <v>66</v>
      </c>
      <c r="C3" s="57"/>
      <c r="D3" s="57" t="str">
        <f>กรอกข้อมูล!C4</f>
        <v>วิทยาศาสตร์และเทคโนโลยี</v>
      </c>
      <c r="E3" s="57"/>
      <c r="F3" s="57"/>
      <c r="G3" s="57"/>
      <c r="H3" s="57"/>
      <c r="I3" s="57" t="s">
        <v>64</v>
      </c>
      <c r="J3" s="60">
        <f>กรอกข้อมูล!C6</f>
        <v>4</v>
      </c>
      <c r="K3" s="57" t="s">
        <v>59</v>
      </c>
      <c r="L3" s="57"/>
      <c r="M3" s="58">
        <f>กรอกข้อมูล!C7</f>
        <v>1</v>
      </c>
      <c r="N3" s="57" t="s">
        <v>60</v>
      </c>
      <c r="O3" s="59">
        <f>กรอกข้อมูล!C8</f>
        <v>2565</v>
      </c>
      <c r="R3" s="61"/>
      <c r="S3" s="61" t="s">
        <v>32</v>
      </c>
      <c r="T3" s="61"/>
      <c r="U3" s="61"/>
      <c r="V3" s="38" t="s">
        <v>37</v>
      </c>
      <c r="W3" s="38"/>
      <c r="X3" s="2">
        <v>4</v>
      </c>
      <c r="Y3" s="2">
        <v>3.5</v>
      </c>
      <c r="Z3" s="2">
        <v>3</v>
      </c>
      <c r="AA3" s="2">
        <v>2.5</v>
      </c>
      <c r="AB3" s="2">
        <v>2</v>
      </c>
      <c r="AC3" s="2">
        <v>1.5</v>
      </c>
      <c r="AD3" s="2">
        <v>1</v>
      </c>
      <c r="AE3" s="2">
        <v>0</v>
      </c>
      <c r="AF3" s="2" t="s">
        <v>10</v>
      </c>
      <c r="AG3" s="2" t="s">
        <v>15</v>
      </c>
      <c r="AH3" s="2" t="s">
        <v>14</v>
      </c>
      <c r="AI3" s="38"/>
      <c r="AJ3" s="61"/>
      <c r="AK3" s="61"/>
      <c r="AL3" s="61"/>
      <c r="AM3" s="61"/>
      <c r="AN3" s="61"/>
      <c r="AO3" s="61"/>
    </row>
    <row r="4" spans="2:41" ht="20.25" customHeight="1" x14ac:dyDescent="0.25">
      <c r="B4" s="61"/>
      <c r="C4" s="61"/>
      <c r="D4" s="62"/>
      <c r="E4" s="62"/>
      <c r="F4" s="62"/>
      <c r="G4" s="62"/>
      <c r="H4" s="62"/>
      <c r="I4" s="62"/>
      <c r="J4" s="62"/>
      <c r="K4" s="62"/>
      <c r="L4" s="62"/>
      <c r="M4" s="62"/>
      <c r="N4" s="61"/>
      <c r="O4" s="61"/>
      <c r="R4" s="61"/>
      <c r="S4" s="61">
        <f>SUM(D7:K11)</f>
        <v>0</v>
      </c>
      <c r="T4" s="61"/>
      <c r="U4" s="61"/>
      <c r="V4" s="107">
        <v>1</v>
      </c>
      <c r="W4" s="2" t="s">
        <v>47</v>
      </c>
      <c r="X4" s="38">
        <f>'41'!T9</f>
        <v>0</v>
      </c>
      <c r="Y4" s="38">
        <f>'41'!U9</f>
        <v>0</v>
      </c>
      <c r="Z4" s="38">
        <f>'41'!V9</f>
        <v>0</v>
      </c>
      <c r="AA4" s="38">
        <f>'41'!W9</f>
        <v>0</v>
      </c>
      <c r="AB4" s="38">
        <f>'41'!X9</f>
        <v>0</v>
      </c>
      <c r="AC4" s="38">
        <f>'41'!Y9</f>
        <v>0</v>
      </c>
      <c r="AD4" s="38">
        <f>'41'!Z9</f>
        <v>0</v>
      </c>
      <c r="AE4" s="38">
        <f>'41'!AA9</f>
        <v>0</v>
      </c>
      <c r="AF4" s="38">
        <f>'41'!AB9</f>
        <v>0</v>
      </c>
      <c r="AG4" s="38">
        <f>'41'!AC9</f>
        <v>0</v>
      </c>
      <c r="AH4" s="38">
        <f>SUM(X4:AG4)</f>
        <v>0</v>
      </c>
      <c r="AI4" s="107">
        <f>AH4+AH5</f>
        <v>0</v>
      </c>
      <c r="AJ4" s="61"/>
      <c r="AK4" s="61"/>
      <c r="AL4" s="61"/>
      <c r="AM4" s="61"/>
      <c r="AN4" s="61"/>
      <c r="AO4" s="61"/>
    </row>
    <row r="5" spans="2:41" ht="20.25" customHeight="1" x14ac:dyDescent="0.25">
      <c r="B5" s="168" t="s">
        <v>23</v>
      </c>
      <c r="C5" s="47" t="s">
        <v>24</v>
      </c>
      <c r="D5" s="169" t="s">
        <v>25</v>
      </c>
      <c r="E5" s="146"/>
      <c r="F5" s="146"/>
      <c r="G5" s="146"/>
      <c r="H5" s="146"/>
      <c r="I5" s="146"/>
      <c r="J5" s="146"/>
      <c r="K5" s="146"/>
      <c r="L5" s="146"/>
      <c r="M5" s="146"/>
      <c r="N5" s="146" t="s">
        <v>26</v>
      </c>
      <c r="O5" s="146" t="s">
        <v>27</v>
      </c>
      <c r="R5" s="61" t="s">
        <v>14</v>
      </c>
      <c r="S5" s="61">
        <f>SUM(D13:K13)</f>
        <v>0</v>
      </c>
      <c r="T5" s="61"/>
      <c r="U5" s="61"/>
      <c r="V5" s="132"/>
      <c r="W5" s="63" t="s">
        <v>48</v>
      </c>
      <c r="X5" s="64">
        <f>'41'!T10</f>
        <v>0</v>
      </c>
      <c r="Y5" s="64">
        <f>'41'!U10</f>
        <v>0</v>
      </c>
      <c r="Z5" s="64">
        <f>'41'!V10</f>
        <v>0</v>
      </c>
      <c r="AA5" s="64">
        <f>'41'!W10</f>
        <v>0</v>
      </c>
      <c r="AB5" s="64">
        <f>'41'!X10</f>
        <v>0</v>
      </c>
      <c r="AC5" s="64">
        <f>'41'!Y10</f>
        <v>0</v>
      </c>
      <c r="AD5" s="64">
        <f>'41'!Z10</f>
        <v>0</v>
      </c>
      <c r="AE5" s="64">
        <f>'41'!AA10</f>
        <v>0</v>
      </c>
      <c r="AF5" s="64">
        <f>'41'!AB10</f>
        <v>0</v>
      </c>
      <c r="AG5" s="64">
        <f>'41'!AC10</f>
        <v>0</v>
      </c>
      <c r="AH5" s="64">
        <f t="shared" ref="AH5:AH16" si="0">SUM(X5:AG5)</f>
        <v>0</v>
      </c>
      <c r="AI5" s="132"/>
      <c r="AJ5" s="61"/>
      <c r="AK5" s="61"/>
      <c r="AL5" s="61"/>
      <c r="AM5" s="61"/>
      <c r="AN5" s="61"/>
      <c r="AO5" s="61"/>
    </row>
    <row r="6" spans="2:41" ht="20.25" customHeight="1" x14ac:dyDescent="0.25">
      <c r="B6" s="168"/>
      <c r="C6" s="48" t="s">
        <v>28</v>
      </c>
      <c r="D6" s="55">
        <v>4</v>
      </c>
      <c r="E6" s="46">
        <v>3.5</v>
      </c>
      <c r="F6" s="46">
        <v>3</v>
      </c>
      <c r="G6" s="46">
        <v>2.5</v>
      </c>
      <c r="H6" s="46">
        <v>2</v>
      </c>
      <c r="I6" s="46">
        <v>1.5</v>
      </c>
      <c r="J6" s="46">
        <v>1</v>
      </c>
      <c r="K6" s="46">
        <v>0</v>
      </c>
      <c r="L6" s="46" t="s">
        <v>10</v>
      </c>
      <c r="M6" s="46" t="s">
        <v>29</v>
      </c>
      <c r="N6" s="146"/>
      <c r="O6" s="146"/>
      <c r="R6" s="61"/>
      <c r="S6" s="61" t="e">
        <f>S5/S4</f>
        <v>#DIV/0!</v>
      </c>
      <c r="T6" s="61"/>
      <c r="U6" s="61"/>
      <c r="V6" s="107">
        <v>2</v>
      </c>
      <c r="W6" s="2" t="s">
        <v>47</v>
      </c>
      <c r="X6" s="38">
        <f>'42'!T9</f>
        <v>0</v>
      </c>
      <c r="Y6" s="38">
        <f>'42'!U9</f>
        <v>0</v>
      </c>
      <c r="Z6" s="38">
        <f>'42'!V9</f>
        <v>0</v>
      </c>
      <c r="AA6" s="38">
        <f>'42'!W9</f>
        <v>0</v>
      </c>
      <c r="AB6" s="38">
        <f>'42'!X9</f>
        <v>0</v>
      </c>
      <c r="AC6" s="38">
        <f>'42'!Y9</f>
        <v>0</v>
      </c>
      <c r="AD6" s="38">
        <f>'42'!Z9</f>
        <v>0</v>
      </c>
      <c r="AE6" s="38">
        <f>'42'!AA9</f>
        <v>0</v>
      </c>
      <c r="AF6" s="38">
        <f>'42'!AB9</f>
        <v>0</v>
      </c>
      <c r="AG6" s="38">
        <f>'42'!AC9</f>
        <v>0</v>
      </c>
      <c r="AH6" s="38">
        <f t="shared" si="0"/>
        <v>0</v>
      </c>
      <c r="AI6" s="107">
        <f>AH6+AH7</f>
        <v>0</v>
      </c>
      <c r="AJ6" s="61"/>
      <c r="AK6" s="61"/>
      <c r="AL6" s="61"/>
      <c r="AM6" s="61"/>
      <c r="AN6" s="61"/>
      <c r="AO6" s="61"/>
    </row>
    <row r="7" spans="2:41" ht="17.25" customHeight="1" x14ac:dyDescent="0.25">
      <c r="B7" s="2" t="str">
        <f>กรอกข้อมูล!E6</f>
        <v>4/1</v>
      </c>
      <c r="C7" s="51">
        <f>SUM(D7:M7)</f>
        <v>0</v>
      </c>
      <c r="D7" s="2">
        <f>'41'!T11</f>
        <v>0</v>
      </c>
      <c r="E7" s="2">
        <f>'41'!U11</f>
        <v>0</v>
      </c>
      <c r="F7" s="2">
        <f>'41'!V11</f>
        <v>0</v>
      </c>
      <c r="G7" s="2">
        <f>'41'!W11</f>
        <v>0</v>
      </c>
      <c r="H7" s="2">
        <f>'41'!X11</f>
        <v>0</v>
      </c>
      <c r="I7" s="2">
        <f>'41'!Y11</f>
        <v>0</v>
      </c>
      <c r="J7" s="2">
        <f>'41'!Z11</f>
        <v>0</v>
      </c>
      <c r="K7" s="2">
        <f>'41'!AA11</f>
        <v>0</v>
      </c>
      <c r="L7" s="2">
        <f>'41'!AB11</f>
        <v>0</v>
      </c>
      <c r="M7" s="2">
        <f>'41'!AC11</f>
        <v>0</v>
      </c>
      <c r="N7" s="2">
        <f>MAX('41'!G8:G47)</f>
        <v>0</v>
      </c>
      <c r="O7" s="2">
        <f>MIN('41'!G8:G47)</f>
        <v>0</v>
      </c>
      <c r="R7" s="61"/>
      <c r="S7" s="61"/>
      <c r="T7" s="61"/>
      <c r="U7" s="61"/>
      <c r="V7" s="132"/>
      <c r="W7" s="63" t="s">
        <v>48</v>
      </c>
      <c r="X7" s="64">
        <f>'42'!T10</f>
        <v>0</v>
      </c>
      <c r="Y7" s="64">
        <f>'42'!U10</f>
        <v>0</v>
      </c>
      <c r="Z7" s="64">
        <f>'42'!V10</f>
        <v>0</v>
      </c>
      <c r="AA7" s="64">
        <f>'42'!W10</f>
        <v>0</v>
      </c>
      <c r="AB7" s="64">
        <f>'42'!X10</f>
        <v>0</v>
      </c>
      <c r="AC7" s="64">
        <f>'42'!Y10</f>
        <v>0</v>
      </c>
      <c r="AD7" s="64">
        <f>'42'!Z10</f>
        <v>0</v>
      </c>
      <c r="AE7" s="64">
        <f>'42'!AA10</f>
        <v>0</v>
      </c>
      <c r="AF7" s="64">
        <f>'42'!AB10</f>
        <v>0</v>
      </c>
      <c r="AG7" s="64">
        <f>'42'!AC10</f>
        <v>0</v>
      </c>
      <c r="AH7" s="64">
        <f t="shared" si="0"/>
        <v>0</v>
      </c>
      <c r="AI7" s="132"/>
      <c r="AJ7" s="61"/>
      <c r="AK7" s="61"/>
      <c r="AL7" s="61"/>
      <c r="AM7" s="61"/>
      <c r="AN7" s="61"/>
      <c r="AO7" s="61"/>
    </row>
    <row r="8" spans="2:41" ht="17.25" customHeight="1" x14ac:dyDescent="0.25">
      <c r="B8" s="2" t="str">
        <f>กรอกข้อมูล!F6</f>
        <v>4/2</v>
      </c>
      <c r="C8" s="51">
        <f t="shared" ref="C8:C11" si="1">SUM(D8:M8)</f>
        <v>0</v>
      </c>
      <c r="D8" s="2">
        <f>'42'!T11</f>
        <v>0</v>
      </c>
      <c r="E8" s="2">
        <f>'42'!U11</f>
        <v>0</v>
      </c>
      <c r="F8" s="2">
        <f>'42'!V11</f>
        <v>0</v>
      </c>
      <c r="G8" s="2">
        <f>'42'!W11</f>
        <v>0</v>
      </c>
      <c r="H8" s="2">
        <f>'42'!X11</f>
        <v>0</v>
      </c>
      <c r="I8" s="2">
        <f>'42'!Y11</f>
        <v>0</v>
      </c>
      <c r="J8" s="2">
        <f>'42'!Z11</f>
        <v>0</v>
      </c>
      <c r="K8" s="2">
        <f>'42'!AA11</f>
        <v>0</v>
      </c>
      <c r="L8" s="2">
        <f>'42'!AB11</f>
        <v>0</v>
      </c>
      <c r="M8" s="2">
        <f>'42'!AC11</f>
        <v>0</v>
      </c>
      <c r="N8" s="2">
        <f>MAX('42'!G8:G47)</f>
        <v>0</v>
      </c>
      <c r="O8" s="2">
        <f>MIN('42'!G8:G47)</f>
        <v>0</v>
      </c>
      <c r="R8" s="61"/>
      <c r="S8" s="61" t="s">
        <v>53</v>
      </c>
      <c r="T8" s="61"/>
      <c r="U8" s="65">
        <f>AH4+AH6+AH8+AH10+AH12</f>
        <v>0</v>
      </c>
      <c r="V8" s="107">
        <v>3</v>
      </c>
      <c r="W8" s="2" t="s">
        <v>47</v>
      </c>
      <c r="X8" s="38">
        <f>'43'!T9</f>
        <v>0</v>
      </c>
      <c r="Y8" s="38">
        <f>'43'!U9</f>
        <v>0</v>
      </c>
      <c r="Z8" s="38">
        <f>'43'!V9</f>
        <v>0</v>
      </c>
      <c r="AA8" s="38">
        <f>'43'!W9</f>
        <v>0</v>
      </c>
      <c r="AB8" s="38">
        <f>'43'!X9</f>
        <v>0</v>
      </c>
      <c r="AC8" s="38">
        <f>'43'!Y9</f>
        <v>0</v>
      </c>
      <c r="AD8" s="38">
        <f>'43'!Z9</f>
        <v>0</v>
      </c>
      <c r="AE8" s="38">
        <f>'43'!AA9</f>
        <v>0</v>
      </c>
      <c r="AF8" s="38">
        <f>'43'!AB9</f>
        <v>0</v>
      </c>
      <c r="AG8" s="38">
        <f>'43'!AC9</f>
        <v>0</v>
      </c>
      <c r="AH8" s="38">
        <f t="shared" si="0"/>
        <v>0</v>
      </c>
      <c r="AI8" s="107">
        <f>AH8+AH9</f>
        <v>0</v>
      </c>
      <c r="AJ8" s="61"/>
      <c r="AK8" s="61"/>
      <c r="AL8" s="61"/>
      <c r="AM8" s="61"/>
      <c r="AN8" s="61"/>
      <c r="AO8" s="61"/>
    </row>
    <row r="9" spans="2:41" ht="17.25" customHeight="1" x14ac:dyDescent="0.25">
      <c r="B9" s="2" t="str">
        <f>กรอกข้อมูล!G6</f>
        <v>4/3</v>
      </c>
      <c r="C9" s="51">
        <f t="shared" si="1"/>
        <v>0</v>
      </c>
      <c r="D9" s="2">
        <f>'43'!T11</f>
        <v>0</v>
      </c>
      <c r="E9" s="2">
        <f>'43'!U11</f>
        <v>0</v>
      </c>
      <c r="F9" s="2">
        <f>'43'!V11</f>
        <v>0</v>
      </c>
      <c r="G9" s="2">
        <f>'43'!W11</f>
        <v>0</v>
      </c>
      <c r="H9" s="2">
        <f>'43'!X11</f>
        <v>0</v>
      </c>
      <c r="I9" s="2">
        <f>'43'!Y11</f>
        <v>0</v>
      </c>
      <c r="J9" s="2">
        <f>'43'!Z11</f>
        <v>0</v>
      </c>
      <c r="K9" s="2">
        <f>'43'!AA11</f>
        <v>0</v>
      </c>
      <c r="L9" s="2">
        <f>'43'!AB11</f>
        <v>0</v>
      </c>
      <c r="M9" s="2">
        <f>'43'!AC11</f>
        <v>0</v>
      </c>
      <c r="N9" s="2">
        <f>MAX('43'!G8:G47)</f>
        <v>0</v>
      </c>
      <c r="O9" s="2">
        <f>MIN('43'!G8:G47)</f>
        <v>0</v>
      </c>
      <c r="R9" s="61"/>
      <c r="S9" s="66" t="s">
        <v>54</v>
      </c>
      <c r="T9" s="66"/>
      <c r="U9" s="67">
        <f>AH5+AH7+AH9+AH11+AH13</f>
        <v>0</v>
      </c>
      <c r="V9" s="132"/>
      <c r="W9" s="63" t="s">
        <v>48</v>
      </c>
      <c r="X9" s="64">
        <f>'43'!T10</f>
        <v>0</v>
      </c>
      <c r="Y9" s="64">
        <f>'43'!U10</f>
        <v>0</v>
      </c>
      <c r="Z9" s="64">
        <f>'43'!V10</f>
        <v>0</v>
      </c>
      <c r="AA9" s="64">
        <f>'43'!W10</f>
        <v>0</v>
      </c>
      <c r="AB9" s="64">
        <f>'43'!X10</f>
        <v>0</v>
      </c>
      <c r="AC9" s="64">
        <f>'43'!Y10</f>
        <v>0</v>
      </c>
      <c r="AD9" s="64">
        <f>'43'!Z10</f>
        <v>0</v>
      </c>
      <c r="AE9" s="64">
        <f>'43'!AA10</f>
        <v>0</v>
      </c>
      <c r="AF9" s="64">
        <f>'43'!AB10</f>
        <v>0</v>
      </c>
      <c r="AG9" s="64">
        <f>'43'!AC10</f>
        <v>0</v>
      </c>
      <c r="AH9" s="64">
        <f t="shared" si="0"/>
        <v>0</v>
      </c>
      <c r="AI9" s="132"/>
      <c r="AJ9" s="61"/>
      <c r="AK9" s="61"/>
      <c r="AL9" s="61"/>
      <c r="AM9" s="61"/>
      <c r="AN9" s="61"/>
      <c r="AO9" s="61"/>
    </row>
    <row r="10" spans="2:41" ht="17.25" customHeight="1" x14ac:dyDescent="0.25">
      <c r="B10" s="2" t="str">
        <f>กรอกข้อมูล!H6</f>
        <v>4/4</v>
      </c>
      <c r="C10" s="51">
        <f t="shared" si="1"/>
        <v>0</v>
      </c>
      <c r="D10" s="2">
        <f>'44'!T11</f>
        <v>0</v>
      </c>
      <c r="E10" s="2">
        <f>'44'!U11</f>
        <v>0</v>
      </c>
      <c r="F10" s="2">
        <f>'44'!V11</f>
        <v>0</v>
      </c>
      <c r="G10" s="2">
        <f>'44'!W11</f>
        <v>0</v>
      </c>
      <c r="H10" s="2">
        <f>'44'!X11</f>
        <v>0</v>
      </c>
      <c r="I10" s="2">
        <f>'44'!Y11</f>
        <v>0</v>
      </c>
      <c r="J10" s="2">
        <f>'44'!Z11</f>
        <v>0</v>
      </c>
      <c r="K10" s="2">
        <f>'44'!AA11</f>
        <v>0</v>
      </c>
      <c r="L10" s="2">
        <f>'44'!AB11</f>
        <v>0</v>
      </c>
      <c r="M10" s="2">
        <f>'44'!AC11</f>
        <v>0</v>
      </c>
      <c r="N10" s="2">
        <f>MAX('44'!G8:G47)</f>
        <v>0</v>
      </c>
      <c r="O10" s="2">
        <f>MIN('44'!G8:G47)</f>
        <v>0</v>
      </c>
      <c r="R10" s="38" t="s">
        <v>37</v>
      </c>
      <c r="S10" s="38" t="s">
        <v>4</v>
      </c>
      <c r="T10" s="61"/>
      <c r="U10" s="61"/>
      <c r="V10" s="107">
        <v>4</v>
      </c>
      <c r="W10" s="2" t="s">
        <v>47</v>
      </c>
      <c r="X10" s="38">
        <f>'44'!T9</f>
        <v>0</v>
      </c>
      <c r="Y10" s="38">
        <f>'44'!U9</f>
        <v>0</v>
      </c>
      <c r="Z10" s="38">
        <f>'44'!V9</f>
        <v>0</v>
      </c>
      <c r="AA10" s="38">
        <f>'44'!W9</f>
        <v>0</v>
      </c>
      <c r="AB10" s="38">
        <f>'44'!X9</f>
        <v>0</v>
      </c>
      <c r="AC10" s="38">
        <f>'44'!Y9</f>
        <v>0</v>
      </c>
      <c r="AD10" s="38">
        <f>'44'!Z9</f>
        <v>0</v>
      </c>
      <c r="AE10" s="38">
        <f>'44'!AA9</f>
        <v>0</v>
      </c>
      <c r="AF10" s="38">
        <f>'44'!AB9</f>
        <v>0</v>
      </c>
      <c r="AG10" s="38">
        <f>'44'!AC9</f>
        <v>0</v>
      </c>
      <c r="AH10" s="38">
        <f t="shared" si="0"/>
        <v>0</v>
      </c>
      <c r="AI10" s="107">
        <f>AH10+AH11</f>
        <v>0</v>
      </c>
      <c r="AJ10" s="61"/>
      <c r="AK10" s="61"/>
      <c r="AL10" s="61"/>
      <c r="AM10" s="61"/>
      <c r="AN10" s="61"/>
      <c r="AO10" s="61"/>
    </row>
    <row r="11" spans="2:41" ht="17.25" customHeight="1" x14ac:dyDescent="0.25">
      <c r="B11" s="2" t="str">
        <f>กรอกข้อมูล!I6</f>
        <v>4/5</v>
      </c>
      <c r="C11" s="51">
        <f t="shared" si="1"/>
        <v>0</v>
      </c>
      <c r="D11" s="2">
        <f>'45'!T11</f>
        <v>0</v>
      </c>
      <c r="E11" s="2">
        <f>'45'!U11</f>
        <v>0</v>
      </c>
      <c r="F11" s="2">
        <f>'45'!V11</f>
        <v>0</v>
      </c>
      <c r="G11" s="2">
        <f>'45'!W11</f>
        <v>0</v>
      </c>
      <c r="H11" s="2">
        <f>'45'!X11</f>
        <v>0</v>
      </c>
      <c r="I11" s="2">
        <f>'45'!Y11</f>
        <v>0</v>
      </c>
      <c r="J11" s="2">
        <f>'45'!Z11</f>
        <v>0</v>
      </c>
      <c r="K11" s="2">
        <f>'45'!AA11</f>
        <v>0</v>
      </c>
      <c r="L11" s="2">
        <f>'45'!AB11</f>
        <v>0</v>
      </c>
      <c r="M11" s="2">
        <f>'45'!AC11</f>
        <v>0</v>
      </c>
      <c r="N11" s="2">
        <f>MAX('45'!G8:G47)</f>
        <v>0</v>
      </c>
      <c r="O11" s="2">
        <f>MIN('45'!G8:G47)</f>
        <v>0</v>
      </c>
      <c r="P11" s="68" t="s">
        <v>68</v>
      </c>
      <c r="R11" s="38">
        <v>1</v>
      </c>
      <c r="S11" s="69">
        <f>'41'!AF8</f>
        <v>0</v>
      </c>
      <c r="T11" s="61"/>
      <c r="U11" s="61"/>
      <c r="V11" s="132"/>
      <c r="W11" s="63" t="s">
        <v>48</v>
      </c>
      <c r="X11" s="64">
        <f>'44'!T10</f>
        <v>0</v>
      </c>
      <c r="Y11" s="64">
        <f>'44'!U10</f>
        <v>0</v>
      </c>
      <c r="Z11" s="64">
        <f>'44'!V10</f>
        <v>0</v>
      </c>
      <c r="AA11" s="64">
        <f>'44'!W10</f>
        <v>0</v>
      </c>
      <c r="AB11" s="64">
        <f>'44'!X10</f>
        <v>0</v>
      </c>
      <c r="AC11" s="64">
        <f>'44'!Y10</f>
        <v>0</v>
      </c>
      <c r="AD11" s="64">
        <f>'44'!Z10</f>
        <v>0</v>
      </c>
      <c r="AE11" s="64">
        <f>'44'!AA10</f>
        <v>0</v>
      </c>
      <c r="AF11" s="64">
        <f>'44'!AB10</f>
        <v>0</v>
      </c>
      <c r="AG11" s="64">
        <f>'44'!AC10</f>
        <v>0</v>
      </c>
      <c r="AH11" s="64">
        <f t="shared" si="0"/>
        <v>0</v>
      </c>
      <c r="AI11" s="132"/>
      <c r="AJ11" s="61"/>
      <c r="AK11" s="61"/>
      <c r="AL11" s="61"/>
      <c r="AM11" s="61"/>
      <c r="AN11" s="61"/>
      <c r="AO11" s="61"/>
    </row>
    <row r="12" spans="2:41" ht="20.25" customHeight="1" x14ac:dyDescent="0.25">
      <c r="B12" s="70" t="s">
        <v>30</v>
      </c>
      <c r="C12" s="46">
        <f>SUM(C7:C11)</f>
        <v>0</v>
      </c>
      <c r="D12" s="2">
        <f>SUM(D7:D11)</f>
        <v>0</v>
      </c>
      <c r="E12" s="2">
        <f t="shared" ref="E12:M12" si="2">SUM(E7:E11)</f>
        <v>0</v>
      </c>
      <c r="F12" s="2">
        <f t="shared" si="2"/>
        <v>0</v>
      </c>
      <c r="G12" s="2">
        <f t="shared" si="2"/>
        <v>0</v>
      </c>
      <c r="H12" s="2">
        <f t="shared" si="2"/>
        <v>0</v>
      </c>
      <c r="I12" s="2">
        <f t="shared" si="2"/>
        <v>0</v>
      </c>
      <c r="J12" s="2">
        <f t="shared" si="2"/>
        <v>0</v>
      </c>
      <c r="K12" s="2">
        <f t="shared" si="2"/>
        <v>0</v>
      </c>
      <c r="L12" s="2">
        <f t="shared" si="2"/>
        <v>0</v>
      </c>
      <c r="M12" s="2">
        <f t="shared" si="2"/>
        <v>0</v>
      </c>
      <c r="N12" s="61"/>
      <c r="O12" s="61"/>
      <c r="P12" s="68"/>
      <c r="R12" s="38">
        <v>2</v>
      </c>
      <c r="S12" s="69">
        <f>'42'!AF8</f>
        <v>0</v>
      </c>
      <c r="T12" s="61"/>
      <c r="U12" s="61"/>
      <c r="V12" s="107">
        <v>5</v>
      </c>
      <c r="W12" s="2" t="s">
        <v>47</v>
      </c>
      <c r="X12" s="38">
        <f>'45'!T9</f>
        <v>0</v>
      </c>
      <c r="Y12" s="38">
        <f>'45'!U9</f>
        <v>0</v>
      </c>
      <c r="Z12" s="38">
        <f>'45'!V9</f>
        <v>0</v>
      </c>
      <c r="AA12" s="38">
        <f>'45'!W9</f>
        <v>0</v>
      </c>
      <c r="AB12" s="38">
        <f>'45'!X9</f>
        <v>0</v>
      </c>
      <c r="AC12" s="38">
        <f>'45'!Y9</f>
        <v>0</v>
      </c>
      <c r="AD12" s="38">
        <f>'45'!Z9</f>
        <v>0</v>
      </c>
      <c r="AE12" s="38">
        <f>'45'!AA9</f>
        <v>0</v>
      </c>
      <c r="AF12" s="38">
        <f>'45'!AB9</f>
        <v>0</v>
      </c>
      <c r="AG12" s="38">
        <f>'45'!AC9</f>
        <v>0</v>
      </c>
      <c r="AH12" s="38">
        <f t="shared" si="0"/>
        <v>0</v>
      </c>
      <c r="AI12" s="2">
        <f>AH12+AH13</f>
        <v>0</v>
      </c>
      <c r="AJ12" s="61"/>
      <c r="AK12" s="61"/>
      <c r="AL12" s="61"/>
      <c r="AM12" s="61"/>
      <c r="AN12" s="61"/>
      <c r="AO12" s="61"/>
    </row>
    <row r="13" spans="2:41" ht="20.25" customHeight="1" x14ac:dyDescent="0.25">
      <c r="B13" s="71" t="s">
        <v>31</v>
      </c>
      <c r="C13" s="72"/>
      <c r="D13" s="2">
        <f>D6*D12</f>
        <v>0</v>
      </c>
      <c r="E13" s="2">
        <f>E6*E12</f>
        <v>0</v>
      </c>
      <c r="F13" s="2">
        <f t="shared" ref="F13:K13" si="3">F6*F12</f>
        <v>0</v>
      </c>
      <c r="G13" s="2">
        <f t="shared" si="3"/>
        <v>0</v>
      </c>
      <c r="H13" s="2">
        <f t="shared" si="3"/>
        <v>0</v>
      </c>
      <c r="I13" s="2">
        <f t="shared" si="3"/>
        <v>0</v>
      </c>
      <c r="J13" s="2">
        <f t="shared" si="3"/>
        <v>0</v>
      </c>
      <c r="K13" s="2">
        <f t="shared" si="3"/>
        <v>0</v>
      </c>
      <c r="L13" s="2">
        <v>0</v>
      </c>
      <c r="M13" s="2">
        <v>0</v>
      </c>
      <c r="N13" s="61"/>
      <c r="O13" s="61"/>
      <c r="R13" s="38">
        <v>3</v>
      </c>
      <c r="S13" s="69">
        <f>'43'!AF8</f>
        <v>0</v>
      </c>
      <c r="T13" s="61"/>
      <c r="U13" s="61"/>
      <c r="V13" s="132"/>
      <c r="W13" s="63" t="s">
        <v>48</v>
      </c>
      <c r="X13" s="64">
        <f>'45'!T10</f>
        <v>0</v>
      </c>
      <c r="Y13" s="64">
        <f>'45'!U10</f>
        <v>0</v>
      </c>
      <c r="Z13" s="64">
        <f>'45'!V10</f>
        <v>0</v>
      </c>
      <c r="AA13" s="64">
        <f>'45'!W10</f>
        <v>0</v>
      </c>
      <c r="AB13" s="64">
        <f>'45'!X10</f>
        <v>0</v>
      </c>
      <c r="AC13" s="64">
        <f>'45'!Y10</f>
        <v>0</v>
      </c>
      <c r="AD13" s="64">
        <f>'45'!Z10</f>
        <v>0</v>
      </c>
      <c r="AE13" s="64">
        <f>'45'!AA10</f>
        <v>0</v>
      </c>
      <c r="AF13" s="64">
        <f>'45'!AB10</f>
        <v>0</v>
      </c>
      <c r="AG13" s="64">
        <f>'45'!AC10</f>
        <v>0</v>
      </c>
      <c r="AH13" s="64">
        <f t="shared" si="0"/>
        <v>0</v>
      </c>
      <c r="AI13" s="2"/>
      <c r="AJ13" s="61"/>
      <c r="AK13" s="61"/>
      <c r="AL13" s="61"/>
      <c r="AM13" s="61"/>
      <c r="AN13" s="61"/>
      <c r="AO13" s="61"/>
    </row>
    <row r="14" spans="2:41" ht="20.25" customHeight="1" x14ac:dyDescent="0.25">
      <c r="B14" s="146" t="s">
        <v>32</v>
      </c>
      <c r="C14" s="146"/>
      <c r="D14" s="174" t="e">
        <f>S6</f>
        <v>#DIV/0!</v>
      </c>
      <c r="E14" s="174"/>
      <c r="F14" s="174"/>
      <c r="G14" s="174"/>
      <c r="H14" s="174"/>
      <c r="I14" s="174"/>
      <c r="J14" s="174"/>
      <c r="K14" s="174"/>
      <c r="L14" s="174"/>
      <c r="M14" s="174"/>
      <c r="N14" s="61"/>
      <c r="O14" s="61"/>
      <c r="R14" s="38">
        <v>4</v>
      </c>
      <c r="S14" s="69">
        <f>'44'!AF8</f>
        <v>0</v>
      </c>
      <c r="T14" s="61"/>
      <c r="U14" s="61"/>
      <c r="V14" s="166" t="s">
        <v>14</v>
      </c>
      <c r="W14" s="167"/>
      <c r="X14" s="73">
        <f>SUM(X4:X13)</f>
        <v>0</v>
      </c>
      <c r="Y14" s="73">
        <f t="shared" ref="Y14:AE14" si="4">SUM(Y4:Y13)</f>
        <v>0</v>
      </c>
      <c r="Z14" s="73">
        <f t="shared" si="4"/>
        <v>0</v>
      </c>
      <c r="AA14" s="73">
        <f t="shared" si="4"/>
        <v>0</v>
      </c>
      <c r="AB14" s="73">
        <f t="shared" si="4"/>
        <v>0</v>
      </c>
      <c r="AC14" s="73">
        <f t="shared" si="4"/>
        <v>0</v>
      </c>
      <c r="AD14" s="73">
        <f t="shared" si="4"/>
        <v>0</v>
      </c>
      <c r="AE14" s="73">
        <f t="shared" si="4"/>
        <v>0</v>
      </c>
      <c r="AF14" s="73">
        <f>SUM(AF4:AF13)</f>
        <v>0</v>
      </c>
      <c r="AG14" s="73">
        <f t="shared" ref="AG14" si="5">SUM(AG4:AG13)</f>
        <v>0</v>
      </c>
      <c r="AH14" s="73">
        <f t="shared" si="0"/>
        <v>0</v>
      </c>
      <c r="AI14" s="73"/>
      <c r="AJ14" s="61"/>
      <c r="AK14" s="61"/>
      <c r="AL14" s="61"/>
      <c r="AM14" s="61"/>
      <c r="AN14" s="61"/>
      <c r="AO14" s="61"/>
    </row>
    <row r="15" spans="2:41" ht="19.2" customHeight="1" x14ac:dyDescent="0.25">
      <c r="B15" s="61"/>
      <c r="C15" s="61"/>
      <c r="D15" s="62"/>
      <c r="E15" s="62"/>
      <c r="F15" s="62"/>
      <c r="G15" s="62"/>
      <c r="H15" s="62"/>
      <c r="I15" s="62"/>
      <c r="J15" s="62"/>
      <c r="K15" s="62"/>
      <c r="L15" s="62"/>
      <c r="M15" s="62"/>
      <c r="N15" s="61"/>
      <c r="O15" s="61"/>
      <c r="R15" s="38">
        <v>5</v>
      </c>
      <c r="S15" s="69">
        <f>'45'!AF8</f>
        <v>0</v>
      </c>
      <c r="T15" s="61"/>
      <c r="U15" s="61"/>
      <c r="V15" s="74" t="s">
        <v>55</v>
      </c>
      <c r="W15" s="75" t="s">
        <v>47</v>
      </c>
      <c r="X15" s="38">
        <f>X4+X6+X8+X10+X12</f>
        <v>0</v>
      </c>
      <c r="Y15" s="38">
        <f t="shared" ref="Y15:AG15" si="6">Y4+Y6+Y8+Y10+Y12</f>
        <v>0</v>
      </c>
      <c r="Z15" s="38">
        <f t="shared" si="6"/>
        <v>0</v>
      </c>
      <c r="AA15" s="38">
        <f t="shared" si="6"/>
        <v>0</v>
      </c>
      <c r="AB15" s="38">
        <f t="shared" si="6"/>
        <v>0</v>
      </c>
      <c r="AC15" s="38">
        <f t="shared" si="6"/>
        <v>0</v>
      </c>
      <c r="AD15" s="38">
        <f t="shared" si="6"/>
        <v>0</v>
      </c>
      <c r="AE15" s="38">
        <f t="shared" si="6"/>
        <v>0</v>
      </c>
      <c r="AF15" s="38">
        <f t="shared" si="6"/>
        <v>0</v>
      </c>
      <c r="AG15" s="38">
        <f t="shared" si="6"/>
        <v>0</v>
      </c>
      <c r="AH15" s="38">
        <f t="shared" si="0"/>
        <v>0</v>
      </c>
      <c r="AI15" s="61"/>
      <c r="AJ15" s="61"/>
      <c r="AK15" s="61"/>
      <c r="AL15" s="61"/>
      <c r="AM15" s="61"/>
      <c r="AN15" s="61"/>
      <c r="AO15" s="61"/>
    </row>
    <row r="16" spans="2:41" ht="20.25" customHeight="1" x14ac:dyDescent="0.25">
      <c r="B16" s="57" t="s">
        <v>33</v>
      </c>
      <c r="C16" s="61"/>
      <c r="D16" s="62"/>
      <c r="E16" s="62"/>
      <c r="F16" s="62"/>
      <c r="G16" s="62"/>
      <c r="H16" s="62"/>
      <c r="I16" s="62"/>
      <c r="J16" s="62"/>
      <c r="K16" s="62"/>
      <c r="L16" s="62"/>
      <c r="M16" s="76">
        <f>S16</f>
        <v>0</v>
      </c>
      <c r="N16" s="62">
        <f>SUM(D12:K12)</f>
        <v>0</v>
      </c>
      <c r="O16" s="77" t="e">
        <f>M16/N16</f>
        <v>#DIV/0!</v>
      </c>
      <c r="R16" s="38" t="s">
        <v>14</v>
      </c>
      <c r="S16" s="69">
        <f>SUM(S11:S15)</f>
        <v>0</v>
      </c>
      <c r="T16" s="61"/>
      <c r="U16" s="61"/>
      <c r="V16" s="78" t="s">
        <v>55</v>
      </c>
      <c r="W16" s="79" t="s">
        <v>48</v>
      </c>
      <c r="X16" s="64">
        <f>X5+X7+X9+X11+X13</f>
        <v>0</v>
      </c>
      <c r="Y16" s="64">
        <f t="shared" ref="Y16:AG16" si="7">Y5+Y7+Y9+Y11+Y13</f>
        <v>0</v>
      </c>
      <c r="Z16" s="64">
        <f t="shared" si="7"/>
        <v>0</v>
      </c>
      <c r="AA16" s="64">
        <f t="shared" si="7"/>
        <v>0</v>
      </c>
      <c r="AB16" s="64">
        <f t="shared" si="7"/>
        <v>0</v>
      </c>
      <c r="AC16" s="64">
        <f t="shared" si="7"/>
        <v>0</v>
      </c>
      <c r="AD16" s="64">
        <f t="shared" si="7"/>
        <v>0</v>
      </c>
      <c r="AE16" s="64">
        <f t="shared" si="7"/>
        <v>0</v>
      </c>
      <c r="AF16" s="64">
        <f t="shared" si="7"/>
        <v>0</v>
      </c>
      <c r="AG16" s="64">
        <f t="shared" si="7"/>
        <v>0</v>
      </c>
      <c r="AH16" s="64">
        <f t="shared" si="0"/>
        <v>0</v>
      </c>
      <c r="AI16" s="61"/>
      <c r="AJ16" s="61"/>
      <c r="AK16" s="61"/>
      <c r="AL16" s="61"/>
      <c r="AM16" s="61"/>
      <c r="AN16" s="61"/>
      <c r="AO16" s="61"/>
    </row>
    <row r="17" spans="2:41" ht="19.8" customHeight="1" x14ac:dyDescent="0.25">
      <c r="B17" s="57" t="s">
        <v>217</v>
      </c>
      <c r="C17" s="61"/>
      <c r="D17" s="62"/>
      <c r="E17" s="62"/>
      <c r="F17" s="62"/>
      <c r="G17" s="176">
        <f>กรอกข้อมูล!C12</f>
        <v>0</v>
      </c>
      <c r="H17" s="176"/>
      <c r="I17" s="62"/>
      <c r="J17" s="62" t="e">
        <f>IF(O17&lt;0,"ต่ำกว่าค่าเป้าหมาย",IF(O17=0,"เท่ากับค่าเป้าหมาย",IF(O17&gt;=0.0001,"สูงกว่าค่าเป้าหมาย")))</f>
        <v>#DIV/0!</v>
      </c>
      <c r="K17" s="62"/>
      <c r="L17" s="62"/>
      <c r="M17" s="62"/>
      <c r="N17" s="99" t="str">
        <f>"="</f>
        <v>=</v>
      </c>
      <c r="O17" s="77" t="e">
        <f>O16-G17</f>
        <v>#DIV/0!</v>
      </c>
      <c r="R17" s="61"/>
      <c r="S17" s="61"/>
      <c r="T17" s="61"/>
      <c r="U17" s="61"/>
      <c r="V17" s="61"/>
      <c r="W17" s="61"/>
      <c r="X17" s="61"/>
      <c r="Y17" s="61"/>
      <c r="Z17" s="61"/>
      <c r="AA17" s="61"/>
      <c r="AB17" s="61"/>
      <c r="AC17" s="61"/>
      <c r="AD17" s="61"/>
      <c r="AE17" s="61"/>
      <c r="AF17" s="61"/>
      <c r="AG17" s="61"/>
      <c r="AH17" s="61"/>
      <c r="AI17" s="61"/>
      <c r="AJ17" s="61"/>
      <c r="AK17" s="61"/>
      <c r="AL17" s="61"/>
      <c r="AM17" s="61"/>
      <c r="AN17" s="61"/>
      <c r="AO17" s="61"/>
    </row>
    <row r="18" spans="2:41" ht="40.799999999999997" customHeight="1" x14ac:dyDescent="0.75">
      <c r="B18" s="61"/>
      <c r="C18" s="171" t="s">
        <v>34</v>
      </c>
      <c r="D18" s="171"/>
      <c r="E18" s="171"/>
      <c r="F18" s="171"/>
      <c r="G18" s="171"/>
      <c r="H18" s="171"/>
      <c r="I18" s="171"/>
      <c r="J18" s="171"/>
      <c r="K18" s="171"/>
      <c r="L18" s="171"/>
      <c r="M18" s="171"/>
      <c r="N18" s="61"/>
      <c r="O18" s="61"/>
      <c r="R18" s="61"/>
      <c r="S18" s="61"/>
      <c r="T18" s="61"/>
      <c r="U18" s="61"/>
      <c r="V18" s="61"/>
      <c r="W18" s="61"/>
      <c r="X18" s="61"/>
      <c r="Y18" s="61"/>
      <c r="Z18" s="61"/>
      <c r="AA18" s="61"/>
      <c r="AB18" s="61"/>
      <c r="AC18" s="61"/>
      <c r="AD18" s="61"/>
      <c r="AE18" s="61"/>
      <c r="AF18" s="61"/>
      <c r="AG18" s="61"/>
      <c r="AH18" s="61"/>
      <c r="AI18" s="61"/>
      <c r="AJ18" s="61"/>
      <c r="AK18" s="61"/>
      <c r="AL18" s="61"/>
      <c r="AM18" s="61"/>
      <c r="AN18" s="61"/>
      <c r="AO18" s="61"/>
    </row>
    <row r="19" spans="2:41" ht="12" customHeight="1" x14ac:dyDescent="0.25">
      <c r="B19" s="61"/>
      <c r="C19" s="61"/>
      <c r="D19" s="62"/>
      <c r="E19" s="62"/>
      <c r="F19" s="62"/>
      <c r="G19" s="62"/>
      <c r="H19" s="62"/>
      <c r="I19" s="62"/>
      <c r="J19" s="62"/>
      <c r="K19" s="62"/>
      <c r="L19" s="62"/>
      <c r="M19" s="62"/>
      <c r="N19" s="61"/>
      <c r="O19" s="61"/>
      <c r="R19" s="61"/>
      <c r="S19" s="61"/>
      <c r="T19" s="61"/>
      <c r="U19" s="61"/>
      <c r="V19" s="61"/>
      <c r="W19" s="61"/>
      <c r="X19" s="61"/>
      <c r="Y19" s="61"/>
      <c r="Z19" s="61"/>
      <c r="AA19" s="61"/>
      <c r="AB19" s="61"/>
      <c r="AC19" s="61"/>
      <c r="AD19" s="61"/>
      <c r="AE19" s="61"/>
      <c r="AF19" s="61"/>
      <c r="AG19" s="61"/>
      <c r="AH19" s="61"/>
      <c r="AI19" s="61"/>
      <c r="AJ19" s="61"/>
      <c r="AK19" s="61"/>
      <c r="AL19" s="61"/>
      <c r="AM19" s="61"/>
      <c r="AN19" s="61"/>
      <c r="AO19" s="61"/>
    </row>
    <row r="20" spans="2:41" ht="21" customHeight="1" x14ac:dyDescent="0.25">
      <c r="B20" s="61"/>
      <c r="C20" s="146" t="s">
        <v>35</v>
      </c>
      <c r="D20" s="133" t="s">
        <v>4</v>
      </c>
      <c r="E20" s="172"/>
      <c r="F20" s="146" t="s">
        <v>24</v>
      </c>
      <c r="G20" s="146"/>
      <c r="H20" s="146"/>
      <c r="I20" s="146" t="s">
        <v>36</v>
      </c>
      <c r="J20" s="146"/>
      <c r="K20" s="146"/>
      <c r="L20" s="146"/>
      <c r="M20" s="146"/>
      <c r="N20" s="146"/>
      <c r="O20" s="146"/>
      <c r="P20" s="61"/>
      <c r="R20" s="61"/>
      <c r="S20" s="61"/>
      <c r="T20" s="61"/>
      <c r="U20" s="61"/>
      <c r="V20" s="61"/>
      <c r="W20" s="61"/>
      <c r="X20" s="61"/>
      <c r="Y20" s="61"/>
      <c r="Z20" s="61"/>
      <c r="AA20" s="61"/>
      <c r="AB20" s="61"/>
      <c r="AC20" s="61"/>
      <c r="AD20" s="61"/>
      <c r="AE20" s="61"/>
      <c r="AF20" s="61"/>
      <c r="AG20" s="61"/>
      <c r="AH20" s="61"/>
      <c r="AI20" s="61"/>
      <c r="AJ20" s="61"/>
      <c r="AK20" s="61"/>
      <c r="AL20" s="61"/>
      <c r="AM20" s="61"/>
      <c r="AN20" s="61"/>
      <c r="AO20" s="61"/>
    </row>
    <row r="21" spans="2:41" ht="20.25" customHeight="1" x14ac:dyDescent="0.25">
      <c r="B21" s="61"/>
      <c r="C21" s="146"/>
      <c r="D21" s="135"/>
      <c r="E21" s="173"/>
      <c r="F21" s="46" t="s">
        <v>6</v>
      </c>
      <c r="G21" s="46" t="s">
        <v>7</v>
      </c>
      <c r="H21" s="46" t="s">
        <v>14</v>
      </c>
      <c r="I21" s="146"/>
      <c r="J21" s="146"/>
      <c r="K21" s="146"/>
      <c r="L21" s="146"/>
      <c r="M21" s="146"/>
      <c r="N21" s="146"/>
      <c r="O21" s="146"/>
      <c r="P21" s="61"/>
      <c r="R21" s="61"/>
      <c r="S21" s="61"/>
      <c r="T21" s="61"/>
      <c r="U21" s="61"/>
      <c r="V21" s="61"/>
      <c r="W21" s="61"/>
      <c r="X21" s="61"/>
      <c r="Y21" s="61"/>
      <c r="Z21" s="61"/>
      <c r="AA21" s="61"/>
      <c r="AB21" s="61"/>
      <c r="AC21" s="61"/>
      <c r="AD21" s="61"/>
      <c r="AE21" s="61"/>
      <c r="AF21" s="61"/>
      <c r="AG21" s="61"/>
      <c r="AH21" s="61"/>
      <c r="AI21" s="61"/>
      <c r="AJ21" s="61"/>
      <c r="AK21" s="61"/>
      <c r="AL21" s="61"/>
      <c r="AM21" s="61"/>
      <c r="AN21" s="61"/>
      <c r="AO21" s="61"/>
    </row>
    <row r="22" spans="2:41" ht="17.25" customHeight="1" x14ac:dyDescent="0.25">
      <c r="B22" s="61"/>
      <c r="C22" s="46">
        <v>4</v>
      </c>
      <c r="D22" s="168" t="s">
        <v>38</v>
      </c>
      <c r="E22" s="169"/>
      <c r="F22" s="2">
        <f>X15</f>
        <v>0</v>
      </c>
      <c r="G22" s="2">
        <f>X16</f>
        <v>0</v>
      </c>
      <c r="H22" s="2">
        <f>SUM(F22:G22)</f>
        <v>0</v>
      </c>
      <c r="I22" s="170"/>
      <c r="J22" s="170"/>
      <c r="K22" s="170"/>
      <c r="L22" s="170"/>
      <c r="M22" s="170"/>
      <c r="N22" s="170"/>
      <c r="O22" s="170"/>
      <c r="P22" s="61"/>
      <c r="R22" s="61"/>
      <c r="S22" s="61"/>
      <c r="T22" s="61"/>
      <c r="U22" s="61"/>
      <c r="V22" s="61"/>
      <c r="W22" s="61"/>
      <c r="X22" s="61"/>
      <c r="Y22" s="61"/>
      <c r="Z22" s="61"/>
      <c r="AA22" s="61"/>
      <c r="AB22" s="61"/>
      <c r="AC22" s="61"/>
      <c r="AD22" s="61"/>
      <c r="AE22" s="61"/>
      <c r="AF22" s="61"/>
      <c r="AG22" s="61"/>
      <c r="AH22" s="61"/>
      <c r="AI22" s="61"/>
      <c r="AJ22" s="61"/>
      <c r="AK22" s="61"/>
      <c r="AL22" s="61"/>
      <c r="AM22" s="61"/>
      <c r="AN22" s="61"/>
      <c r="AO22" s="61"/>
    </row>
    <row r="23" spans="2:41" ht="17.25" customHeight="1" x14ac:dyDescent="0.25">
      <c r="B23" s="61"/>
      <c r="C23" s="46">
        <v>3.5</v>
      </c>
      <c r="D23" s="168" t="s">
        <v>39</v>
      </c>
      <c r="E23" s="169"/>
      <c r="F23" s="2">
        <f>Y15</f>
        <v>0</v>
      </c>
      <c r="G23" s="2">
        <f>Y16</f>
        <v>0</v>
      </c>
      <c r="H23" s="2">
        <f t="shared" ref="H23:H31" si="8">SUM(F23:G23)</f>
        <v>0</v>
      </c>
      <c r="I23" s="170"/>
      <c r="J23" s="170"/>
      <c r="K23" s="170"/>
      <c r="L23" s="170"/>
      <c r="M23" s="170"/>
      <c r="N23" s="170"/>
      <c r="O23" s="170"/>
      <c r="P23" s="61"/>
      <c r="R23" s="61"/>
      <c r="S23" s="61"/>
      <c r="T23" s="61"/>
      <c r="U23" s="61"/>
      <c r="V23" s="61"/>
      <c r="W23" s="61"/>
      <c r="X23" s="61"/>
      <c r="Y23" s="61"/>
      <c r="Z23" s="61"/>
      <c r="AA23" s="61"/>
      <c r="AB23" s="61"/>
      <c r="AC23" s="61"/>
      <c r="AD23" s="61"/>
      <c r="AE23" s="61"/>
      <c r="AF23" s="61"/>
      <c r="AG23" s="61"/>
      <c r="AH23" s="61"/>
      <c r="AI23" s="61"/>
      <c r="AJ23" s="61"/>
      <c r="AK23" s="61"/>
      <c r="AL23" s="61"/>
      <c r="AM23" s="61"/>
      <c r="AN23" s="61"/>
      <c r="AO23" s="61"/>
    </row>
    <row r="24" spans="2:41" ht="17.25" customHeight="1" x14ac:dyDescent="0.25">
      <c r="B24" s="61"/>
      <c r="C24" s="46">
        <v>3</v>
      </c>
      <c r="D24" s="168" t="s">
        <v>40</v>
      </c>
      <c r="E24" s="169"/>
      <c r="F24" s="2">
        <f>Z15</f>
        <v>0</v>
      </c>
      <c r="G24" s="2">
        <f>Z16</f>
        <v>0</v>
      </c>
      <c r="H24" s="2">
        <f t="shared" si="8"/>
        <v>0</v>
      </c>
      <c r="I24" s="170"/>
      <c r="J24" s="170"/>
      <c r="K24" s="170"/>
      <c r="L24" s="170"/>
      <c r="M24" s="170"/>
      <c r="N24" s="170"/>
      <c r="O24" s="170"/>
      <c r="P24" s="61"/>
      <c r="R24" s="61"/>
      <c r="S24" s="61"/>
      <c r="T24" s="61"/>
      <c r="U24" s="61"/>
      <c r="V24" s="61"/>
      <c r="W24" s="61"/>
      <c r="X24" s="61"/>
      <c r="Y24" s="61"/>
      <c r="Z24" s="61"/>
      <c r="AA24" s="61"/>
      <c r="AB24" s="61"/>
      <c r="AC24" s="61"/>
      <c r="AD24" s="61"/>
      <c r="AE24" s="61"/>
      <c r="AF24" s="61"/>
      <c r="AG24" s="61"/>
      <c r="AH24" s="61"/>
      <c r="AI24" s="61"/>
      <c r="AJ24" s="61"/>
      <c r="AK24" s="61"/>
      <c r="AL24" s="61"/>
      <c r="AM24" s="61"/>
      <c r="AN24" s="61"/>
      <c r="AO24" s="61"/>
    </row>
    <row r="25" spans="2:41" ht="17.25" customHeight="1" x14ac:dyDescent="0.25">
      <c r="B25" s="61"/>
      <c r="C25" s="46">
        <v>2.5</v>
      </c>
      <c r="D25" s="168" t="s">
        <v>41</v>
      </c>
      <c r="E25" s="169"/>
      <c r="F25" s="2">
        <f>AA15</f>
        <v>0</v>
      </c>
      <c r="G25" s="2">
        <f>AA16</f>
        <v>0</v>
      </c>
      <c r="H25" s="2">
        <f t="shared" si="8"/>
        <v>0</v>
      </c>
      <c r="I25" s="170"/>
      <c r="J25" s="170"/>
      <c r="K25" s="170"/>
      <c r="L25" s="170"/>
      <c r="M25" s="170"/>
      <c r="N25" s="170"/>
      <c r="O25" s="170"/>
      <c r="P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</row>
    <row r="26" spans="2:41" ht="17.25" customHeight="1" x14ac:dyDescent="0.25">
      <c r="B26" s="61"/>
      <c r="C26" s="46">
        <v>2</v>
      </c>
      <c r="D26" s="168" t="s">
        <v>42</v>
      </c>
      <c r="E26" s="169"/>
      <c r="F26" s="2">
        <f>AB15</f>
        <v>0</v>
      </c>
      <c r="G26" s="2">
        <f>AB16</f>
        <v>0</v>
      </c>
      <c r="H26" s="2">
        <f t="shared" si="8"/>
        <v>0</v>
      </c>
      <c r="I26" s="170"/>
      <c r="J26" s="170"/>
      <c r="K26" s="170"/>
      <c r="L26" s="170"/>
      <c r="M26" s="170"/>
      <c r="N26" s="170"/>
      <c r="O26" s="170"/>
      <c r="P26" s="61"/>
      <c r="R26" s="61"/>
      <c r="S26" s="61"/>
      <c r="T26" s="61"/>
      <c r="U26" s="61"/>
      <c r="V26" s="61"/>
      <c r="W26" s="61"/>
      <c r="X26" s="61"/>
      <c r="Y26" s="61"/>
      <c r="Z26" s="61"/>
      <c r="AA26" s="61"/>
      <c r="AB26" s="61"/>
      <c r="AC26" s="61"/>
      <c r="AD26" s="61"/>
      <c r="AE26" s="61"/>
      <c r="AF26" s="61"/>
      <c r="AG26" s="61"/>
      <c r="AH26" s="61"/>
      <c r="AI26" s="61"/>
      <c r="AJ26" s="61"/>
      <c r="AK26" s="61"/>
      <c r="AL26" s="61"/>
      <c r="AM26" s="61"/>
      <c r="AN26" s="61"/>
      <c r="AO26" s="61"/>
    </row>
    <row r="27" spans="2:41" ht="17.25" customHeight="1" x14ac:dyDescent="0.25">
      <c r="B27" s="61"/>
      <c r="C27" s="46">
        <v>1.5</v>
      </c>
      <c r="D27" s="168" t="s">
        <v>43</v>
      </c>
      <c r="E27" s="169"/>
      <c r="F27" s="2">
        <f>AC15</f>
        <v>0</v>
      </c>
      <c r="G27" s="2">
        <f>AC16</f>
        <v>0</v>
      </c>
      <c r="H27" s="2">
        <f t="shared" si="8"/>
        <v>0</v>
      </c>
      <c r="I27" s="170"/>
      <c r="J27" s="170"/>
      <c r="K27" s="170"/>
      <c r="L27" s="170"/>
      <c r="M27" s="170"/>
      <c r="N27" s="170"/>
      <c r="O27" s="170"/>
      <c r="P27" s="61"/>
      <c r="R27" s="61"/>
      <c r="S27" s="61"/>
      <c r="T27" s="61"/>
      <c r="U27" s="61"/>
      <c r="V27" s="61"/>
      <c r="W27" s="61"/>
      <c r="X27" s="61"/>
      <c r="Y27" s="61"/>
      <c r="Z27" s="61"/>
      <c r="AA27" s="61"/>
      <c r="AB27" s="61"/>
      <c r="AC27" s="61"/>
      <c r="AD27" s="61"/>
      <c r="AE27" s="61"/>
      <c r="AF27" s="61"/>
      <c r="AG27" s="61"/>
      <c r="AH27" s="61"/>
      <c r="AI27" s="61"/>
      <c r="AJ27" s="61"/>
      <c r="AK27" s="61"/>
      <c r="AL27" s="61"/>
      <c r="AM27" s="61"/>
      <c r="AN27" s="61"/>
      <c r="AO27" s="61"/>
    </row>
    <row r="28" spans="2:41" ht="17.25" customHeight="1" x14ac:dyDescent="0.25">
      <c r="B28" s="61"/>
      <c r="C28" s="46">
        <v>1</v>
      </c>
      <c r="D28" s="168" t="s">
        <v>44</v>
      </c>
      <c r="E28" s="169"/>
      <c r="F28" s="2">
        <f>AD15</f>
        <v>0</v>
      </c>
      <c r="G28" s="2">
        <f>AD16</f>
        <v>0</v>
      </c>
      <c r="H28" s="2">
        <f t="shared" si="8"/>
        <v>0</v>
      </c>
      <c r="I28" s="170"/>
      <c r="J28" s="170"/>
      <c r="K28" s="170"/>
      <c r="L28" s="170"/>
      <c r="M28" s="170"/>
      <c r="N28" s="170"/>
      <c r="O28" s="170"/>
      <c r="P28" s="61"/>
      <c r="R28" s="61"/>
      <c r="S28" s="61"/>
      <c r="T28" s="61"/>
      <c r="U28" s="61"/>
      <c r="V28" s="61"/>
      <c r="W28" s="61"/>
      <c r="X28" s="61"/>
      <c r="Y28" s="61"/>
      <c r="Z28" s="61"/>
      <c r="AA28" s="61"/>
      <c r="AB28" s="61"/>
      <c r="AC28" s="61"/>
      <c r="AD28" s="61"/>
      <c r="AE28" s="61"/>
      <c r="AF28" s="61"/>
      <c r="AG28" s="61"/>
      <c r="AH28" s="61"/>
      <c r="AI28" s="61"/>
      <c r="AJ28" s="61"/>
      <c r="AK28" s="61"/>
      <c r="AL28" s="61"/>
      <c r="AM28" s="61"/>
      <c r="AN28" s="61"/>
      <c r="AO28" s="61"/>
    </row>
    <row r="29" spans="2:41" ht="17.25" customHeight="1" x14ac:dyDescent="0.25">
      <c r="B29" s="61"/>
      <c r="C29" s="46">
        <v>0</v>
      </c>
      <c r="D29" s="168" t="s">
        <v>45</v>
      </c>
      <c r="E29" s="169"/>
      <c r="F29" s="2">
        <f>AE15</f>
        <v>0</v>
      </c>
      <c r="G29" s="2">
        <f>AE16</f>
        <v>0</v>
      </c>
      <c r="H29" s="2">
        <f t="shared" si="8"/>
        <v>0</v>
      </c>
      <c r="I29" s="170"/>
      <c r="J29" s="170"/>
      <c r="K29" s="170"/>
      <c r="L29" s="170"/>
      <c r="M29" s="170"/>
      <c r="N29" s="170"/>
      <c r="O29" s="170"/>
      <c r="P29" s="61"/>
      <c r="R29" s="61"/>
      <c r="S29" s="61"/>
      <c r="T29" s="61"/>
      <c r="U29" s="61"/>
      <c r="V29" s="61"/>
      <c r="W29" s="61"/>
      <c r="X29" s="61"/>
      <c r="Y29" s="61"/>
      <c r="Z29" s="61"/>
      <c r="AA29" s="61"/>
      <c r="AB29" s="61"/>
      <c r="AC29" s="61"/>
      <c r="AD29" s="61"/>
      <c r="AE29" s="61"/>
      <c r="AF29" s="61"/>
      <c r="AG29" s="61"/>
      <c r="AH29" s="61"/>
      <c r="AI29" s="61"/>
      <c r="AJ29" s="61"/>
      <c r="AK29" s="61"/>
      <c r="AL29" s="61"/>
      <c r="AM29" s="61"/>
      <c r="AN29" s="61"/>
      <c r="AO29" s="61"/>
    </row>
    <row r="30" spans="2:41" ht="17.25" customHeight="1" x14ac:dyDescent="0.25">
      <c r="B30" s="61"/>
      <c r="C30" s="46" t="s">
        <v>46</v>
      </c>
      <c r="D30" s="168"/>
      <c r="E30" s="169"/>
      <c r="F30" s="2">
        <f>AF15</f>
        <v>0</v>
      </c>
      <c r="G30" s="2">
        <f>AF16</f>
        <v>0</v>
      </c>
      <c r="H30" s="2">
        <f t="shared" si="8"/>
        <v>0</v>
      </c>
      <c r="I30" s="170"/>
      <c r="J30" s="170"/>
      <c r="K30" s="170"/>
      <c r="L30" s="170"/>
      <c r="M30" s="170"/>
      <c r="N30" s="170"/>
      <c r="O30" s="170"/>
      <c r="P30" s="61"/>
      <c r="R30" s="61"/>
      <c r="S30" s="61"/>
      <c r="T30" s="61"/>
      <c r="U30" s="61"/>
      <c r="V30" s="61"/>
      <c r="W30" s="61"/>
      <c r="X30" s="61"/>
      <c r="Y30" s="61"/>
      <c r="Z30" s="61"/>
      <c r="AA30" s="61"/>
      <c r="AB30" s="61"/>
      <c r="AC30" s="61"/>
    </row>
    <row r="31" spans="2:41" ht="21" customHeight="1" x14ac:dyDescent="0.25">
      <c r="B31" s="61"/>
      <c r="C31" s="46" t="s">
        <v>29</v>
      </c>
      <c r="D31" s="168"/>
      <c r="E31" s="169"/>
      <c r="F31" s="2">
        <f>AG15</f>
        <v>0</v>
      </c>
      <c r="G31" s="2">
        <f>AG16</f>
        <v>0</v>
      </c>
      <c r="H31" s="2">
        <f t="shared" si="8"/>
        <v>0</v>
      </c>
      <c r="I31" s="170"/>
      <c r="J31" s="170"/>
      <c r="K31" s="170"/>
      <c r="L31" s="170"/>
      <c r="M31" s="170"/>
      <c r="N31" s="170"/>
      <c r="O31" s="170"/>
      <c r="P31" s="61"/>
      <c r="R31" s="61"/>
      <c r="S31" s="61"/>
      <c r="T31" s="61"/>
      <c r="U31" s="61"/>
      <c r="V31" s="61"/>
      <c r="W31" s="61"/>
      <c r="X31" s="61"/>
      <c r="Y31" s="61"/>
      <c r="Z31" s="61"/>
      <c r="AA31" s="61"/>
      <c r="AB31" s="61"/>
      <c r="AC31" s="61"/>
    </row>
    <row r="32" spans="2:41" ht="21" customHeight="1" x14ac:dyDescent="0.25">
      <c r="R32" s="61"/>
      <c r="S32" s="61"/>
      <c r="T32" s="61"/>
      <c r="U32" s="61"/>
      <c r="V32" s="61"/>
      <c r="W32" s="61"/>
      <c r="X32" s="61"/>
      <c r="Y32" s="61"/>
      <c r="Z32" s="61"/>
      <c r="AA32" s="61"/>
      <c r="AB32" s="61"/>
      <c r="AC32" s="61"/>
    </row>
    <row r="33" spans="3:16" ht="20.25" customHeight="1" x14ac:dyDescent="0.25">
      <c r="C33" s="57" t="s">
        <v>67</v>
      </c>
      <c r="D33" s="81"/>
      <c r="E33" s="81"/>
      <c r="F33" s="81"/>
      <c r="G33" s="81"/>
      <c r="H33" s="81"/>
      <c r="I33" s="81"/>
      <c r="J33" s="81"/>
      <c r="K33" s="81"/>
      <c r="L33" s="81"/>
      <c r="M33" s="81"/>
      <c r="N33" s="82"/>
      <c r="O33" s="82"/>
      <c r="P33" s="83"/>
    </row>
    <row r="34" spans="3:16" ht="20.25" customHeight="1" x14ac:dyDescent="0.25">
      <c r="C34" s="57" t="s">
        <v>49</v>
      </c>
      <c r="D34" s="81"/>
      <c r="E34" s="81"/>
      <c r="F34" s="81"/>
      <c r="G34" s="81"/>
      <c r="H34" s="81"/>
      <c r="I34" s="81"/>
      <c r="J34" s="81"/>
      <c r="K34" s="81"/>
      <c r="L34" s="81"/>
      <c r="M34" s="81"/>
      <c r="N34" s="82"/>
      <c r="O34" s="82"/>
      <c r="P34" s="83"/>
    </row>
    <row r="35" spans="3:16" ht="20.25" customHeight="1" x14ac:dyDescent="0.25">
      <c r="C35" s="57" t="s">
        <v>50</v>
      </c>
      <c r="D35" s="81"/>
      <c r="E35" s="81"/>
      <c r="F35" s="81"/>
      <c r="G35" s="81"/>
      <c r="H35" s="81"/>
      <c r="I35" s="81"/>
      <c r="J35" s="81"/>
      <c r="K35" s="81"/>
      <c r="L35" s="81"/>
      <c r="M35" s="81"/>
      <c r="N35" s="82"/>
      <c r="O35" s="82"/>
      <c r="P35" s="83"/>
    </row>
    <row r="36" spans="3:16" ht="20.25" customHeight="1" x14ac:dyDescent="0.25">
      <c r="C36" s="57" t="s">
        <v>51</v>
      </c>
      <c r="D36" s="81"/>
      <c r="E36" s="81"/>
      <c r="F36" s="81"/>
      <c r="G36" s="81"/>
      <c r="H36" s="81"/>
      <c r="I36" s="81"/>
      <c r="J36" s="81"/>
      <c r="K36" s="81"/>
      <c r="L36" s="81"/>
      <c r="M36" s="81"/>
      <c r="N36" s="82"/>
      <c r="O36" s="82"/>
      <c r="P36" s="83"/>
    </row>
    <row r="37" spans="3:16" ht="20.25" customHeight="1" x14ac:dyDescent="0.25">
      <c r="C37" s="57" t="s">
        <v>52</v>
      </c>
      <c r="D37" s="81"/>
      <c r="E37" s="81"/>
      <c r="F37" s="81"/>
      <c r="G37" s="81"/>
      <c r="H37" s="81"/>
      <c r="I37" s="81"/>
      <c r="J37" s="81"/>
      <c r="K37" s="81"/>
      <c r="L37" s="81"/>
      <c r="M37" s="81"/>
      <c r="N37" s="82"/>
      <c r="O37" s="82"/>
      <c r="P37" s="83"/>
    </row>
    <row r="38" spans="3:16" ht="15" customHeight="1" x14ac:dyDescent="0.25">
      <c r="C38" s="57"/>
      <c r="D38" s="81"/>
      <c r="E38" s="81"/>
      <c r="F38" s="81"/>
      <c r="G38" s="81"/>
      <c r="H38" s="81"/>
      <c r="I38" s="81"/>
      <c r="J38" s="81"/>
      <c r="K38" s="81"/>
      <c r="L38" s="81"/>
      <c r="M38" s="81"/>
      <c r="N38" s="82"/>
      <c r="O38" s="82"/>
      <c r="P38" s="83"/>
    </row>
    <row r="39" spans="3:16" ht="20.25" customHeight="1" x14ac:dyDescent="0.25">
      <c r="C39" s="57"/>
      <c r="D39" s="81"/>
      <c r="E39" s="81"/>
      <c r="F39" s="81"/>
      <c r="G39" s="81"/>
      <c r="H39" s="81"/>
      <c r="I39" s="81"/>
      <c r="J39" s="81"/>
      <c r="K39" s="81"/>
      <c r="L39" s="81"/>
      <c r="M39" s="81"/>
      <c r="N39" s="82"/>
      <c r="O39" s="82"/>
      <c r="P39" s="83"/>
    </row>
    <row r="40" spans="3:16" ht="20.25" customHeight="1" x14ac:dyDescent="0.25">
      <c r="C40" s="57"/>
      <c r="D40" s="81"/>
      <c r="E40" s="81"/>
      <c r="F40" s="81"/>
      <c r="G40" s="81"/>
      <c r="H40" s="81"/>
      <c r="I40" s="81"/>
      <c r="J40" s="81"/>
      <c r="K40" s="81"/>
      <c r="L40" s="81"/>
      <c r="M40" s="81"/>
      <c r="N40" s="82"/>
      <c r="O40" s="82"/>
      <c r="P40" s="83"/>
    </row>
    <row r="41" spans="3:16" ht="20.25" customHeight="1" x14ac:dyDescent="0.25">
      <c r="C41" s="57"/>
      <c r="D41" s="81"/>
      <c r="E41" s="81"/>
      <c r="F41" s="81"/>
      <c r="G41" s="81"/>
      <c r="H41" s="81"/>
      <c r="I41" s="81"/>
      <c r="J41" s="81"/>
      <c r="K41" s="81"/>
      <c r="L41" s="81"/>
      <c r="M41" s="81"/>
      <c r="N41" s="82"/>
      <c r="O41" s="82"/>
      <c r="P41" s="83"/>
    </row>
    <row r="42" spans="3:16" ht="20.25" customHeight="1" x14ac:dyDescent="0.25">
      <c r="C42" s="57"/>
      <c r="D42" s="81"/>
      <c r="E42" s="81"/>
      <c r="F42" s="81"/>
      <c r="G42" s="81"/>
      <c r="H42" s="81"/>
      <c r="I42" s="81"/>
      <c r="J42" s="81"/>
      <c r="K42" s="81"/>
      <c r="L42" s="81"/>
      <c r="M42" s="81"/>
      <c r="N42" s="82"/>
      <c r="O42" s="82"/>
      <c r="P42" s="83"/>
    </row>
  </sheetData>
  <sheetProtection sheet="1" objects="1" scenarios="1"/>
  <mergeCells count="44">
    <mergeCell ref="I20:O21"/>
    <mergeCell ref="D22:E22"/>
    <mergeCell ref="I22:O22"/>
    <mergeCell ref="B1:O1"/>
    <mergeCell ref="B5:B6"/>
    <mergeCell ref="D5:M5"/>
    <mergeCell ref="N5:N6"/>
    <mergeCell ref="O5:O6"/>
    <mergeCell ref="B14:C14"/>
    <mergeCell ref="D14:M14"/>
    <mergeCell ref="I2:J2"/>
    <mergeCell ref="G17:H17"/>
    <mergeCell ref="D31:E31"/>
    <mergeCell ref="I31:O31"/>
    <mergeCell ref="D26:E26"/>
    <mergeCell ref="I26:O26"/>
    <mergeCell ref="D27:E27"/>
    <mergeCell ref="I27:O27"/>
    <mergeCell ref="D28:E28"/>
    <mergeCell ref="I28:O28"/>
    <mergeCell ref="V12:V13"/>
    <mergeCell ref="V14:W14"/>
    <mergeCell ref="D29:E29"/>
    <mergeCell ref="I29:O29"/>
    <mergeCell ref="D30:E30"/>
    <mergeCell ref="I30:O30"/>
    <mergeCell ref="D23:E23"/>
    <mergeCell ref="I23:O23"/>
    <mergeCell ref="D24:E24"/>
    <mergeCell ref="I24:O24"/>
    <mergeCell ref="D25:E25"/>
    <mergeCell ref="I25:O25"/>
    <mergeCell ref="C18:M18"/>
    <mergeCell ref="C20:C21"/>
    <mergeCell ref="D20:E21"/>
    <mergeCell ref="F20:H20"/>
    <mergeCell ref="AI4:AI5"/>
    <mergeCell ref="AI6:AI7"/>
    <mergeCell ref="AI8:AI9"/>
    <mergeCell ref="AI10:AI11"/>
    <mergeCell ref="V4:V5"/>
    <mergeCell ref="V6:V7"/>
    <mergeCell ref="V8:V9"/>
    <mergeCell ref="V10:V11"/>
  </mergeCells>
  <pageMargins left="0.23622047244094491" right="3.937007874015748E-2" top="0.35433070866141736" bottom="0.15748031496062992" header="0.31496062992125984" footer="0.31496062992125984"/>
  <pageSetup paperSize="9" orientation="portrait" verticalDpi="360" r:id="rId1"/>
  <colBreaks count="1" manualBreakCount="1">
    <brk id="15" max="42" man="1"/>
  </col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8" tint="0.39997558519241921"/>
  </sheetPr>
  <dimension ref="B1:P33"/>
  <sheetViews>
    <sheetView zoomScaleNormal="100" workbookViewId="0">
      <selection activeCell="I5" sqref="I5:J6"/>
    </sheetView>
  </sheetViews>
  <sheetFormatPr defaultRowHeight="13.8" x14ac:dyDescent="0.25"/>
  <cols>
    <col min="1" max="1" width="2" style="36" customWidth="1"/>
    <col min="2" max="2" width="13.5" style="36" customWidth="1"/>
    <col min="3" max="3" width="8.296875" style="36" customWidth="1"/>
    <col min="4" max="4" width="7.59765625" style="36" customWidth="1"/>
    <col min="5" max="5" width="8.3984375" style="80" customWidth="1"/>
    <col min="6" max="6" width="8.59765625" style="80" customWidth="1"/>
    <col min="7" max="7" width="8.3984375" style="80" customWidth="1"/>
    <col min="8" max="8" width="9.296875" style="80" customWidth="1"/>
    <col min="9" max="9" width="9.3984375" style="80" customWidth="1"/>
    <col min="10" max="10" width="8.09765625" style="80" customWidth="1"/>
    <col min="11" max="11" width="9" style="36"/>
    <col min="12" max="15" width="5.59765625" style="36" customWidth="1"/>
    <col min="16" max="233" width="9" style="36"/>
    <col min="234" max="234" width="2" style="36" customWidth="1"/>
    <col min="235" max="235" width="6.69921875" style="36" customWidth="1"/>
    <col min="236" max="236" width="11.69921875" style="36" customWidth="1"/>
    <col min="237" max="246" width="5" style="36" customWidth="1"/>
    <col min="247" max="248" width="10.3984375" style="36" customWidth="1"/>
    <col min="249" max="251" width="9" style="36"/>
    <col min="252" max="252" width="4.69921875" style="36" customWidth="1"/>
    <col min="253" max="262" width="4.59765625" style="36" customWidth="1"/>
    <col min="263" max="489" width="9" style="36"/>
    <col min="490" max="490" width="2" style="36" customWidth="1"/>
    <col min="491" max="491" width="6.69921875" style="36" customWidth="1"/>
    <col min="492" max="492" width="11.69921875" style="36" customWidth="1"/>
    <col min="493" max="502" width="5" style="36" customWidth="1"/>
    <col min="503" max="504" width="10.3984375" style="36" customWidth="1"/>
    <col min="505" max="507" width="9" style="36"/>
    <col min="508" max="508" width="4.69921875" style="36" customWidth="1"/>
    <col min="509" max="518" width="4.59765625" style="36" customWidth="1"/>
    <col min="519" max="745" width="9" style="36"/>
    <col min="746" max="746" width="2" style="36" customWidth="1"/>
    <col min="747" max="747" width="6.69921875" style="36" customWidth="1"/>
    <col min="748" max="748" width="11.69921875" style="36" customWidth="1"/>
    <col min="749" max="758" width="5" style="36" customWidth="1"/>
    <col min="759" max="760" width="10.3984375" style="36" customWidth="1"/>
    <col min="761" max="763" width="9" style="36"/>
    <col min="764" max="764" width="4.69921875" style="36" customWidth="1"/>
    <col min="765" max="774" width="4.59765625" style="36" customWidth="1"/>
    <col min="775" max="1001" width="9" style="36"/>
    <col min="1002" max="1002" width="2" style="36" customWidth="1"/>
    <col min="1003" max="1003" width="6.69921875" style="36" customWidth="1"/>
    <col min="1004" max="1004" width="11.69921875" style="36" customWidth="1"/>
    <col min="1005" max="1014" width="5" style="36" customWidth="1"/>
    <col min="1015" max="1016" width="10.3984375" style="36" customWidth="1"/>
    <col min="1017" max="1019" width="9" style="36"/>
    <col min="1020" max="1020" width="4.69921875" style="36" customWidth="1"/>
    <col min="1021" max="1030" width="4.59765625" style="36" customWidth="1"/>
    <col min="1031" max="1257" width="9" style="36"/>
    <col min="1258" max="1258" width="2" style="36" customWidth="1"/>
    <col min="1259" max="1259" width="6.69921875" style="36" customWidth="1"/>
    <col min="1260" max="1260" width="11.69921875" style="36" customWidth="1"/>
    <col min="1261" max="1270" width="5" style="36" customWidth="1"/>
    <col min="1271" max="1272" width="10.3984375" style="36" customWidth="1"/>
    <col min="1273" max="1275" width="9" style="36"/>
    <col min="1276" max="1276" width="4.69921875" style="36" customWidth="1"/>
    <col min="1277" max="1286" width="4.59765625" style="36" customWidth="1"/>
    <col min="1287" max="1513" width="9" style="36"/>
    <col min="1514" max="1514" width="2" style="36" customWidth="1"/>
    <col min="1515" max="1515" width="6.69921875" style="36" customWidth="1"/>
    <col min="1516" max="1516" width="11.69921875" style="36" customWidth="1"/>
    <col min="1517" max="1526" width="5" style="36" customWidth="1"/>
    <col min="1527" max="1528" width="10.3984375" style="36" customWidth="1"/>
    <col min="1529" max="1531" width="9" style="36"/>
    <col min="1532" max="1532" width="4.69921875" style="36" customWidth="1"/>
    <col min="1533" max="1542" width="4.59765625" style="36" customWidth="1"/>
    <col min="1543" max="1769" width="9" style="36"/>
    <col min="1770" max="1770" width="2" style="36" customWidth="1"/>
    <col min="1771" max="1771" width="6.69921875" style="36" customWidth="1"/>
    <col min="1772" max="1772" width="11.69921875" style="36" customWidth="1"/>
    <col min="1773" max="1782" width="5" style="36" customWidth="1"/>
    <col min="1783" max="1784" width="10.3984375" style="36" customWidth="1"/>
    <col min="1785" max="1787" width="9" style="36"/>
    <col min="1788" max="1788" width="4.69921875" style="36" customWidth="1"/>
    <col min="1789" max="1798" width="4.59765625" style="36" customWidth="1"/>
    <col min="1799" max="2025" width="9" style="36"/>
    <col min="2026" max="2026" width="2" style="36" customWidth="1"/>
    <col min="2027" max="2027" width="6.69921875" style="36" customWidth="1"/>
    <col min="2028" max="2028" width="11.69921875" style="36" customWidth="1"/>
    <col min="2029" max="2038" width="5" style="36" customWidth="1"/>
    <col min="2039" max="2040" width="10.3984375" style="36" customWidth="1"/>
    <col min="2041" max="2043" width="9" style="36"/>
    <col min="2044" max="2044" width="4.69921875" style="36" customWidth="1"/>
    <col min="2045" max="2054" width="4.59765625" style="36" customWidth="1"/>
    <col min="2055" max="2281" width="9" style="36"/>
    <col min="2282" max="2282" width="2" style="36" customWidth="1"/>
    <col min="2283" max="2283" width="6.69921875" style="36" customWidth="1"/>
    <col min="2284" max="2284" width="11.69921875" style="36" customWidth="1"/>
    <col min="2285" max="2294" width="5" style="36" customWidth="1"/>
    <col min="2295" max="2296" width="10.3984375" style="36" customWidth="1"/>
    <col min="2297" max="2299" width="9" style="36"/>
    <col min="2300" max="2300" width="4.69921875" style="36" customWidth="1"/>
    <col min="2301" max="2310" width="4.59765625" style="36" customWidth="1"/>
    <col min="2311" max="2537" width="9" style="36"/>
    <col min="2538" max="2538" width="2" style="36" customWidth="1"/>
    <col min="2539" max="2539" width="6.69921875" style="36" customWidth="1"/>
    <col min="2540" max="2540" width="11.69921875" style="36" customWidth="1"/>
    <col min="2541" max="2550" width="5" style="36" customWidth="1"/>
    <col min="2551" max="2552" width="10.3984375" style="36" customWidth="1"/>
    <col min="2553" max="2555" width="9" style="36"/>
    <col min="2556" max="2556" width="4.69921875" style="36" customWidth="1"/>
    <col min="2557" max="2566" width="4.59765625" style="36" customWidth="1"/>
    <col min="2567" max="2793" width="9" style="36"/>
    <col min="2794" max="2794" width="2" style="36" customWidth="1"/>
    <col min="2795" max="2795" width="6.69921875" style="36" customWidth="1"/>
    <col min="2796" max="2796" width="11.69921875" style="36" customWidth="1"/>
    <col min="2797" max="2806" width="5" style="36" customWidth="1"/>
    <col min="2807" max="2808" width="10.3984375" style="36" customWidth="1"/>
    <col min="2809" max="2811" width="9" style="36"/>
    <col min="2812" max="2812" width="4.69921875" style="36" customWidth="1"/>
    <col min="2813" max="2822" width="4.59765625" style="36" customWidth="1"/>
    <col min="2823" max="3049" width="9" style="36"/>
    <col min="3050" max="3050" width="2" style="36" customWidth="1"/>
    <col min="3051" max="3051" width="6.69921875" style="36" customWidth="1"/>
    <col min="3052" max="3052" width="11.69921875" style="36" customWidth="1"/>
    <col min="3053" max="3062" width="5" style="36" customWidth="1"/>
    <col min="3063" max="3064" width="10.3984375" style="36" customWidth="1"/>
    <col min="3065" max="3067" width="9" style="36"/>
    <col min="3068" max="3068" width="4.69921875" style="36" customWidth="1"/>
    <col min="3069" max="3078" width="4.59765625" style="36" customWidth="1"/>
    <col min="3079" max="3305" width="9" style="36"/>
    <col min="3306" max="3306" width="2" style="36" customWidth="1"/>
    <col min="3307" max="3307" width="6.69921875" style="36" customWidth="1"/>
    <col min="3308" max="3308" width="11.69921875" style="36" customWidth="1"/>
    <col min="3309" max="3318" width="5" style="36" customWidth="1"/>
    <col min="3319" max="3320" width="10.3984375" style="36" customWidth="1"/>
    <col min="3321" max="3323" width="9" style="36"/>
    <col min="3324" max="3324" width="4.69921875" style="36" customWidth="1"/>
    <col min="3325" max="3334" width="4.59765625" style="36" customWidth="1"/>
    <col min="3335" max="3561" width="9" style="36"/>
    <col min="3562" max="3562" width="2" style="36" customWidth="1"/>
    <col min="3563" max="3563" width="6.69921875" style="36" customWidth="1"/>
    <col min="3564" max="3564" width="11.69921875" style="36" customWidth="1"/>
    <col min="3565" max="3574" width="5" style="36" customWidth="1"/>
    <col min="3575" max="3576" width="10.3984375" style="36" customWidth="1"/>
    <col min="3577" max="3579" width="9" style="36"/>
    <col min="3580" max="3580" width="4.69921875" style="36" customWidth="1"/>
    <col min="3581" max="3590" width="4.59765625" style="36" customWidth="1"/>
    <col min="3591" max="3817" width="9" style="36"/>
    <col min="3818" max="3818" width="2" style="36" customWidth="1"/>
    <col min="3819" max="3819" width="6.69921875" style="36" customWidth="1"/>
    <col min="3820" max="3820" width="11.69921875" style="36" customWidth="1"/>
    <col min="3821" max="3830" width="5" style="36" customWidth="1"/>
    <col min="3831" max="3832" width="10.3984375" style="36" customWidth="1"/>
    <col min="3833" max="3835" width="9" style="36"/>
    <col min="3836" max="3836" width="4.69921875" style="36" customWidth="1"/>
    <col min="3837" max="3846" width="4.59765625" style="36" customWidth="1"/>
    <col min="3847" max="4073" width="9" style="36"/>
    <col min="4074" max="4074" width="2" style="36" customWidth="1"/>
    <col min="4075" max="4075" width="6.69921875" style="36" customWidth="1"/>
    <col min="4076" max="4076" width="11.69921875" style="36" customWidth="1"/>
    <col min="4077" max="4086" width="5" style="36" customWidth="1"/>
    <col min="4087" max="4088" width="10.3984375" style="36" customWidth="1"/>
    <col min="4089" max="4091" width="9" style="36"/>
    <col min="4092" max="4092" width="4.69921875" style="36" customWidth="1"/>
    <col min="4093" max="4102" width="4.59765625" style="36" customWidth="1"/>
    <col min="4103" max="4329" width="9" style="36"/>
    <col min="4330" max="4330" width="2" style="36" customWidth="1"/>
    <col min="4331" max="4331" width="6.69921875" style="36" customWidth="1"/>
    <col min="4332" max="4332" width="11.69921875" style="36" customWidth="1"/>
    <col min="4333" max="4342" width="5" style="36" customWidth="1"/>
    <col min="4343" max="4344" width="10.3984375" style="36" customWidth="1"/>
    <col min="4345" max="4347" width="9" style="36"/>
    <col min="4348" max="4348" width="4.69921875" style="36" customWidth="1"/>
    <col min="4349" max="4358" width="4.59765625" style="36" customWidth="1"/>
    <col min="4359" max="4585" width="9" style="36"/>
    <col min="4586" max="4586" width="2" style="36" customWidth="1"/>
    <col min="4587" max="4587" width="6.69921875" style="36" customWidth="1"/>
    <col min="4588" max="4588" width="11.69921875" style="36" customWidth="1"/>
    <col min="4589" max="4598" width="5" style="36" customWidth="1"/>
    <col min="4599" max="4600" width="10.3984375" style="36" customWidth="1"/>
    <col min="4601" max="4603" width="9" style="36"/>
    <col min="4604" max="4604" width="4.69921875" style="36" customWidth="1"/>
    <col min="4605" max="4614" width="4.59765625" style="36" customWidth="1"/>
    <col min="4615" max="4841" width="9" style="36"/>
    <col min="4842" max="4842" width="2" style="36" customWidth="1"/>
    <col min="4843" max="4843" width="6.69921875" style="36" customWidth="1"/>
    <col min="4844" max="4844" width="11.69921875" style="36" customWidth="1"/>
    <col min="4845" max="4854" width="5" style="36" customWidth="1"/>
    <col min="4855" max="4856" width="10.3984375" style="36" customWidth="1"/>
    <col min="4857" max="4859" width="9" style="36"/>
    <col min="4860" max="4860" width="4.69921875" style="36" customWidth="1"/>
    <col min="4861" max="4870" width="4.59765625" style="36" customWidth="1"/>
    <col min="4871" max="5097" width="9" style="36"/>
    <col min="5098" max="5098" width="2" style="36" customWidth="1"/>
    <col min="5099" max="5099" width="6.69921875" style="36" customWidth="1"/>
    <col min="5100" max="5100" width="11.69921875" style="36" customWidth="1"/>
    <col min="5101" max="5110" width="5" style="36" customWidth="1"/>
    <col min="5111" max="5112" width="10.3984375" style="36" customWidth="1"/>
    <col min="5113" max="5115" width="9" style="36"/>
    <col min="5116" max="5116" width="4.69921875" style="36" customWidth="1"/>
    <col min="5117" max="5126" width="4.59765625" style="36" customWidth="1"/>
    <col min="5127" max="5353" width="9" style="36"/>
    <col min="5354" max="5354" width="2" style="36" customWidth="1"/>
    <col min="5355" max="5355" width="6.69921875" style="36" customWidth="1"/>
    <col min="5356" max="5356" width="11.69921875" style="36" customWidth="1"/>
    <col min="5357" max="5366" width="5" style="36" customWidth="1"/>
    <col min="5367" max="5368" width="10.3984375" style="36" customWidth="1"/>
    <col min="5369" max="5371" width="9" style="36"/>
    <col min="5372" max="5372" width="4.69921875" style="36" customWidth="1"/>
    <col min="5373" max="5382" width="4.59765625" style="36" customWidth="1"/>
    <col min="5383" max="5609" width="9" style="36"/>
    <col min="5610" max="5610" width="2" style="36" customWidth="1"/>
    <col min="5611" max="5611" width="6.69921875" style="36" customWidth="1"/>
    <col min="5612" max="5612" width="11.69921875" style="36" customWidth="1"/>
    <col min="5613" max="5622" width="5" style="36" customWidth="1"/>
    <col min="5623" max="5624" width="10.3984375" style="36" customWidth="1"/>
    <col min="5625" max="5627" width="9" style="36"/>
    <col min="5628" max="5628" width="4.69921875" style="36" customWidth="1"/>
    <col min="5629" max="5638" width="4.59765625" style="36" customWidth="1"/>
    <col min="5639" max="5865" width="9" style="36"/>
    <col min="5866" max="5866" width="2" style="36" customWidth="1"/>
    <col min="5867" max="5867" width="6.69921875" style="36" customWidth="1"/>
    <col min="5868" max="5868" width="11.69921875" style="36" customWidth="1"/>
    <col min="5869" max="5878" width="5" style="36" customWidth="1"/>
    <col min="5879" max="5880" width="10.3984375" style="36" customWidth="1"/>
    <col min="5881" max="5883" width="9" style="36"/>
    <col min="5884" max="5884" width="4.69921875" style="36" customWidth="1"/>
    <col min="5885" max="5894" width="4.59765625" style="36" customWidth="1"/>
    <col min="5895" max="6121" width="9" style="36"/>
    <col min="6122" max="6122" width="2" style="36" customWidth="1"/>
    <col min="6123" max="6123" width="6.69921875" style="36" customWidth="1"/>
    <col min="6124" max="6124" width="11.69921875" style="36" customWidth="1"/>
    <col min="6125" max="6134" width="5" style="36" customWidth="1"/>
    <col min="6135" max="6136" width="10.3984375" style="36" customWidth="1"/>
    <col min="6137" max="6139" width="9" style="36"/>
    <col min="6140" max="6140" width="4.69921875" style="36" customWidth="1"/>
    <col min="6141" max="6150" width="4.59765625" style="36" customWidth="1"/>
    <col min="6151" max="6377" width="9" style="36"/>
    <col min="6378" max="6378" width="2" style="36" customWidth="1"/>
    <col min="6379" max="6379" width="6.69921875" style="36" customWidth="1"/>
    <col min="6380" max="6380" width="11.69921875" style="36" customWidth="1"/>
    <col min="6381" max="6390" width="5" style="36" customWidth="1"/>
    <col min="6391" max="6392" width="10.3984375" style="36" customWidth="1"/>
    <col min="6393" max="6395" width="9" style="36"/>
    <col min="6396" max="6396" width="4.69921875" style="36" customWidth="1"/>
    <col min="6397" max="6406" width="4.59765625" style="36" customWidth="1"/>
    <col min="6407" max="6633" width="9" style="36"/>
    <col min="6634" max="6634" width="2" style="36" customWidth="1"/>
    <col min="6635" max="6635" width="6.69921875" style="36" customWidth="1"/>
    <col min="6636" max="6636" width="11.69921875" style="36" customWidth="1"/>
    <col min="6637" max="6646" width="5" style="36" customWidth="1"/>
    <col min="6647" max="6648" width="10.3984375" style="36" customWidth="1"/>
    <col min="6649" max="6651" width="9" style="36"/>
    <col min="6652" max="6652" width="4.69921875" style="36" customWidth="1"/>
    <col min="6653" max="6662" width="4.59765625" style="36" customWidth="1"/>
    <col min="6663" max="6889" width="9" style="36"/>
    <col min="6890" max="6890" width="2" style="36" customWidth="1"/>
    <col min="6891" max="6891" width="6.69921875" style="36" customWidth="1"/>
    <col min="6892" max="6892" width="11.69921875" style="36" customWidth="1"/>
    <col min="6893" max="6902" width="5" style="36" customWidth="1"/>
    <col min="6903" max="6904" width="10.3984375" style="36" customWidth="1"/>
    <col min="6905" max="6907" width="9" style="36"/>
    <col min="6908" max="6908" width="4.69921875" style="36" customWidth="1"/>
    <col min="6909" max="6918" width="4.59765625" style="36" customWidth="1"/>
    <col min="6919" max="7145" width="9" style="36"/>
    <col min="7146" max="7146" width="2" style="36" customWidth="1"/>
    <col min="7147" max="7147" width="6.69921875" style="36" customWidth="1"/>
    <col min="7148" max="7148" width="11.69921875" style="36" customWidth="1"/>
    <col min="7149" max="7158" width="5" style="36" customWidth="1"/>
    <col min="7159" max="7160" width="10.3984375" style="36" customWidth="1"/>
    <col min="7161" max="7163" width="9" style="36"/>
    <col min="7164" max="7164" width="4.69921875" style="36" customWidth="1"/>
    <col min="7165" max="7174" width="4.59765625" style="36" customWidth="1"/>
    <col min="7175" max="7401" width="9" style="36"/>
    <col min="7402" max="7402" width="2" style="36" customWidth="1"/>
    <col min="7403" max="7403" width="6.69921875" style="36" customWidth="1"/>
    <col min="7404" max="7404" width="11.69921875" style="36" customWidth="1"/>
    <col min="7405" max="7414" width="5" style="36" customWidth="1"/>
    <col min="7415" max="7416" width="10.3984375" style="36" customWidth="1"/>
    <col min="7417" max="7419" width="9" style="36"/>
    <col min="7420" max="7420" width="4.69921875" style="36" customWidth="1"/>
    <col min="7421" max="7430" width="4.59765625" style="36" customWidth="1"/>
    <col min="7431" max="7657" width="9" style="36"/>
    <col min="7658" max="7658" width="2" style="36" customWidth="1"/>
    <col min="7659" max="7659" width="6.69921875" style="36" customWidth="1"/>
    <col min="7660" max="7660" width="11.69921875" style="36" customWidth="1"/>
    <col min="7661" max="7670" width="5" style="36" customWidth="1"/>
    <col min="7671" max="7672" width="10.3984375" style="36" customWidth="1"/>
    <col min="7673" max="7675" width="9" style="36"/>
    <col min="7676" max="7676" width="4.69921875" style="36" customWidth="1"/>
    <col min="7677" max="7686" width="4.59765625" style="36" customWidth="1"/>
    <col min="7687" max="7913" width="9" style="36"/>
    <col min="7914" max="7914" width="2" style="36" customWidth="1"/>
    <col min="7915" max="7915" width="6.69921875" style="36" customWidth="1"/>
    <col min="7916" max="7916" width="11.69921875" style="36" customWidth="1"/>
    <col min="7917" max="7926" width="5" style="36" customWidth="1"/>
    <col min="7927" max="7928" width="10.3984375" style="36" customWidth="1"/>
    <col min="7929" max="7931" width="9" style="36"/>
    <col min="7932" max="7932" width="4.69921875" style="36" customWidth="1"/>
    <col min="7933" max="7942" width="4.59765625" style="36" customWidth="1"/>
    <col min="7943" max="8169" width="9" style="36"/>
    <col min="8170" max="8170" width="2" style="36" customWidth="1"/>
    <col min="8171" max="8171" width="6.69921875" style="36" customWidth="1"/>
    <col min="8172" max="8172" width="11.69921875" style="36" customWidth="1"/>
    <col min="8173" max="8182" width="5" style="36" customWidth="1"/>
    <col min="8183" max="8184" width="10.3984375" style="36" customWidth="1"/>
    <col min="8185" max="8187" width="9" style="36"/>
    <col min="8188" max="8188" width="4.69921875" style="36" customWidth="1"/>
    <col min="8189" max="8198" width="4.59765625" style="36" customWidth="1"/>
    <col min="8199" max="8425" width="9" style="36"/>
    <col min="8426" max="8426" width="2" style="36" customWidth="1"/>
    <col min="8427" max="8427" width="6.69921875" style="36" customWidth="1"/>
    <col min="8428" max="8428" width="11.69921875" style="36" customWidth="1"/>
    <col min="8429" max="8438" width="5" style="36" customWidth="1"/>
    <col min="8439" max="8440" width="10.3984375" style="36" customWidth="1"/>
    <col min="8441" max="8443" width="9" style="36"/>
    <col min="8444" max="8444" width="4.69921875" style="36" customWidth="1"/>
    <col min="8445" max="8454" width="4.59765625" style="36" customWidth="1"/>
    <col min="8455" max="8681" width="9" style="36"/>
    <col min="8682" max="8682" width="2" style="36" customWidth="1"/>
    <col min="8683" max="8683" width="6.69921875" style="36" customWidth="1"/>
    <col min="8684" max="8684" width="11.69921875" style="36" customWidth="1"/>
    <col min="8685" max="8694" width="5" style="36" customWidth="1"/>
    <col min="8695" max="8696" width="10.3984375" style="36" customWidth="1"/>
    <col min="8697" max="8699" width="9" style="36"/>
    <col min="8700" max="8700" width="4.69921875" style="36" customWidth="1"/>
    <col min="8701" max="8710" width="4.59765625" style="36" customWidth="1"/>
    <col min="8711" max="8937" width="9" style="36"/>
    <col min="8938" max="8938" width="2" style="36" customWidth="1"/>
    <col min="8939" max="8939" width="6.69921875" style="36" customWidth="1"/>
    <col min="8940" max="8940" width="11.69921875" style="36" customWidth="1"/>
    <col min="8941" max="8950" width="5" style="36" customWidth="1"/>
    <col min="8951" max="8952" width="10.3984375" style="36" customWidth="1"/>
    <col min="8953" max="8955" width="9" style="36"/>
    <col min="8956" max="8956" width="4.69921875" style="36" customWidth="1"/>
    <col min="8957" max="8966" width="4.59765625" style="36" customWidth="1"/>
    <col min="8967" max="9193" width="9" style="36"/>
    <col min="9194" max="9194" width="2" style="36" customWidth="1"/>
    <col min="9195" max="9195" width="6.69921875" style="36" customWidth="1"/>
    <col min="9196" max="9196" width="11.69921875" style="36" customWidth="1"/>
    <col min="9197" max="9206" width="5" style="36" customWidth="1"/>
    <col min="9207" max="9208" width="10.3984375" style="36" customWidth="1"/>
    <col min="9209" max="9211" width="9" style="36"/>
    <col min="9212" max="9212" width="4.69921875" style="36" customWidth="1"/>
    <col min="9213" max="9222" width="4.59765625" style="36" customWidth="1"/>
    <col min="9223" max="9449" width="9" style="36"/>
    <col min="9450" max="9450" width="2" style="36" customWidth="1"/>
    <col min="9451" max="9451" width="6.69921875" style="36" customWidth="1"/>
    <col min="9452" max="9452" width="11.69921875" style="36" customWidth="1"/>
    <col min="9453" max="9462" width="5" style="36" customWidth="1"/>
    <col min="9463" max="9464" width="10.3984375" style="36" customWidth="1"/>
    <col min="9465" max="9467" width="9" style="36"/>
    <col min="9468" max="9468" width="4.69921875" style="36" customWidth="1"/>
    <col min="9469" max="9478" width="4.59765625" style="36" customWidth="1"/>
    <col min="9479" max="9705" width="9" style="36"/>
    <col min="9706" max="9706" width="2" style="36" customWidth="1"/>
    <col min="9707" max="9707" width="6.69921875" style="36" customWidth="1"/>
    <col min="9708" max="9708" width="11.69921875" style="36" customWidth="1"/>
    <col min="9709" max="9718" width="5" style="36" customWidth="1"/>
    <col min="9719" max="9720" width="10.3984375" style="36" customWidth="1"/>
    <col min="9721" max="9723" width="9" style="36"/>
    <col min="9724" max="9724" width="4.69921875" style="36" customWidth="1"/>
    <col min="9725" max="9734" width="4.59765625" style="36" customWidth="1"/>
    <col min="9735" max="9961" width="9" style="36"/>
    <col min="9962" max="9962" width="2" style="36" customWidth="1"/>
    <col min="9963" max="9963" width="6.69921875" style="36" customWidth="1"/>
    <col min="9964" max="9964" width="11.69921875" style="36" customWidth="1"/>
    <col min="9965" max="9974" width="5" style="36" customWidth="1"/>
    <col min="9975" max="9976" width="10.3984375" style="36" customWidth="1"/>
    <col min="9977" max="9979" width="9" style="36"/>
    <col min="9980" max="9980" width="4.69921875" style="36" customWidth="1"/>
    <col min="9981" max="9990" width="4.59765625" style="36" customWidth="1"/>
    <col min="9991" max="10217" width="9" style="36"/>
    <col min="10218" max="10218" width="2" style="36" customWidth="1"/>
    <col min="10219" max="10219" width="6.69921875" style="36" customWidth="1"/>
    <col min="10220" max="10220" width="11.69921875" style="36" customWidth="1"/>
    <col min="10221" max="10230" width="5" style="36" customWidth="1"/>
    <col min="10231" max="10232" width="10.3984375" style="36" customWidth="1"/>
    <col min="10233" max="10235" width="9" style="36"/>
    <col min="10236" max="10236" width="4.69921875" style="36" customWidth="1"/>
    <col min="10237" max="10246" width="4.59765625" style="36" customWidth="1"/>
    <col min="10247" max="10473" width="9" style="36"/>
    <col min="10474" max="10474" width="2" style="36" customWidth="1"/>
    <col min="10475" max="10475" width="6.69921875" style="36" customWidth="1"/>
    <col min="10476" max="10476" width="11.69921875" style="36" customWidth="1"/>
    <col min="10477" max="10486" width="5" style="36" customWidth="1"/>
    <col min="10487" max="10488" width="10.3984375" style="36" customWidth="1"/>
    <col min="10489" max="10491" width="9" style="36"/>
    <col min="10492" max="10492" width="4.69921875" style="36" customWidth="1"/>
    <col min="10493" max="10502" width="4.59765625" style="36" customWidth="1"/>
    <col min="10503" max="10729" width="9" style="36"/>
    <col min="10730" max="10730" width="2" style="36" customWidth="1"/>
    <col min="10731" max="10731" width="6.69921875" style="36" customWidth="1"/>
    <col min="10732" max="10732" width="11.69921875" style="36" customWidth="1"/>
    <col min="10733" max="10742" width="5" style="36" customWidth="1"/>
    <col min="10743" max="10744" width="10.3984375" style="36" customWidth="1"/>
    <col min="10745" max="10747" width="9" style="36"/>
    <col min="10748" max="10748" width="4.69921875" style="36" customWidth="1"/>
    <col min="10749" max="10758" width="4.59765625" style="36" customWidth="1"/>
    <col min="10759" max="10985" width="9" style="36"/>
    <col min="10986" max="10986" width="2" style="36" customWidth="1"/>
    <col min="10987" max="10987" width="6.69921875" style="36" customWidth="1"/>
    <col min="10988" max="10988" width="11.69921875" style="36" customWidth="1"/>
    <col min="10989" max="10998" width="5" style="36" customWidth="1"/>
    <col min="10999" max="11000" width="10.3984375" style="36" customWidth="1"/>
    <col min="11001" max="11003" width="9" style="36"/>
    <col min="11004" max="11004" width="4.69921875" style="36" customWidth="1"/>
    <col min="11005" max="11014" width="4.59765625" style="36" customWidth="1"/>
    <col min="11015" max="11241" width="9" style="36"/>
    <col min="11242" max="11242" width="2" style="36" customWidth="1"/>
    <col min="11243" max="11243" width="6.69921875" style="36" customWidth="1"/>
    <col min="11244" max="11244" width="11.69921875" style="36" customWidth="1"/>
    <col min="11245" max="11254" width="5" style="36" customWidth="1"/>
    <col min="11255" max="11256" width="10.3984375" style="36" customWidth="1"/>
    <col min="11257" max="11259" width="9" style="36"/>
    <col min="11260" max="11260" width="4.69921875" style="36" customWidth="1"/>
    <col min="11261" max="11270" width="4.59765625" style="36" customWidth="1"/>
    <col min="11271" max="11497" width="9" style="36"/>
    <col min="11498" max="11498" width="2" style="36" customWidth="1"/>
    <col min="11499" max="11499" width="6.69921875" style="36" customWidth="1"/>
    <col min="11500" max="11500" width="11.69921875" style="36" customWidth="1"/>
    <col min="11501" max="11510" width="5" style="36" customWidth="1"/>
    <col min="11511" max="11512" width="10.3984375" style="36" customWidth="1"/>
    <col min="11513" max="11515" width="9" style="36"/>
    <col min="11516" max="11516" width="4.69921875" style="36" customWidth="1"/>
    <col min="11517" max="11526" width="4.59765625" style="36" customWidth="1"/>
    <col min="11527" max="11753" width="9" style="36"/>
    <col min="11754" max="11754" width="2" style="36" customWidth="1"/>
    <col min="11755" max="11755" width="6.69921875" style="36" customWidth="1"/>
    <col min="11756" max="11756" width="11.69921875" style="36" customWidth="1"/>
    <col min="11757" max="11766" width="5" style="36" customWidth="1"/>
    <col min="11767" max="11768" width="10.3984375" style="36" customWidth="1"/>
    <col min="11769" max="11771" width="9" style="36"/>
    <col min="11772" max="11772" width="4.69921875" style="36" customWidth="1"/>
    <col min="11773" max="11782" width="4.59765625" style="36" customWidth="1"/>
    <col min="11783" max="12009" width="9" style="36"/>
    <col min="12010" max="12010" width="2" style="36" customWidth="1"/>
    <col min="12011" max="12011" width="6.69921875" style="36" customWidth="1"/>
    <col min="12012" max="12012" width="11.69921875" style="36" customWidth="1"/>
    <col min="12013" max="12022" width="5" style="36" customWidth="1"/>
    <col min="12023" max="12024" width="10.3984375" style="36" customWidth="1"/>
    <col min="12025" max="12027" width="9" style="36"/>
    <col min="12028" max="12028" width="4.69921875" style="36" customWidth="1"/>
    <col min="12029" max="12038" width="4.59765625" style="36" customWidth="1"/>
    <col min="12039" max="12265" width="9" style="36"/>
    <col min="12266" max="12266" width="2" style="36" customWidth="1"/>
    <col min="12267" max="12267" width="6.69921875" style="36" customWidth="1"/>
    <col min="12268" max="12268" width="11.69921875" style="36" customWidth="1"/>
    <col min="12269" max="12278" width="5" style="36" customWidth="1"/>
    <col min="12279" max="12280" width="10.3984375" style="36" customWidth="1"/>
    <col min="12281" max="12283" width="9" style="36"/>
    <col min="12284" max="12284" width="4.69921875" style="36" customWidth="1"/>
    <col min="12285" max="12294" width="4.59765625" style="36" customWidth="1"/>
    <col min="12295" max="12521" width="9" style="36"/>
    <col min="12522" max="12522" width="2" style="36" customWidth="1"/>
    <col min="12523" max="12523" width="6.69921875" style="36" customWidth="1"/>
    <col min="12524" max="12524" width="11.69921875" style="36" customWidth="1"/>
    <col min="12525" max="12534" width="5" style="36" customWidth="1"/>
    <col min="12535" max="12536" width="10.3984375" style="36" customWidth="1"/>
    <col min="12537" max="12539" width="9" style="36"/>
    <col min="12540" max="12540" width="4.69921875" style="36" customWidth="1"/>
    <col min="12541" max="12550" width="4.59765625" style="36" customWidth="1"/>
    <col min="12551" max="12777" width="9" style="36"/>
    <col min="12778" max="12778" width="2" style="36" customWidth="1"/>
    <col min="12779" max="12779" width="6.69921875" style="36" customWidth="1"/>
    <col min="12780" max="12780" width="11.69921875" style="36" customWidth="1"/>
    <col min="12781" max="12790" width="5" style="36" customWidth="1"/>
    <col min="12791" max="12792" width="10.3984375" style="36" customWidth="1"/>
    <col min="12793" max="12795" width="9" style="36"/>
    <col min="12796" max="12796" width="4.69921875" style="36" customWidth="1"/>
    <col min="12797" max="12806" width="4.59765625" style="36" customWidth="1"/>
    <col min="12807" max="13033" width="9" style="36"/>
    <col min="13034" max="13034" width="2" style="36" customWidth="1"/>
    <col min="13035" max="13035" width="6.69921875" style="36" customWidth="1"/>
    <col min="13036" max="13036" width="11.69921875" style="36" customWidth="1"/>
    <col min="13037" max="13046" width="5" style="36" customWidth="1"/>
    <col min="13047" max="13048" width="10.3984375" style="36" customWidth="1"/>
    <col min="13049" max="13051" width="9" style="36"/>
    <col min="13052" max="13052" width="4.69921875" style="36" customWidth="1"/>
    <col min="13053" max="13062" width="4.59765625" style="36" customWidth="1"/>
    <col min="13063" max="13289" width="9" style="36"/>
    <col min="13290" max="13290" width="2" style="36" customWidth="1"/>
    <col min="13291" max="13291" width="6.69921875" style="36" customWidth="1"/>
    <col min="13292" max="13292" width="11.69921875" style="36" customWidth="1"/>
    <col min="13293" max="13302" width="5" style="36" customWidth="1"/>
    <col min="13303" max="13304" width="10.3984375" style="36" customWidth="1"/>
    <col min="13305" max="13307" width="9" style="36"/>
    <col min="13308" max="13308" width="4.69921875" style="36" customWidth="1"/>
    <col min="13309" max="13318" width="4.59765625" style="36" customWidth="1"/>
    <col min="13319" max="13545" width="9" style="36"/>
    <col min="13546" max="13546" width="2" style="36" customWidth="1"/>
    <col min="13547" max="13547" width="6.69921875" style="36" customWidth="1"/>
    <col min="13548" max="13548" width="11.69921875" style="36" customWidth="1"/>
    <col min="13549" max="13558" width="5" style="36" customWidth="1"/>
    <col min="13559" max="13560" width="10.3984375" style="36" customWidth="1"/>
    <col min="13561" max="13563" width="9" style="36"/>
    <col min="13564" max="13564" width="4.69921875" style="36" customWidth="1"/>
    <col min="13565" max="13574" width="4.59765625" style="36" customWidth="1"/>
    <col min="13575" max="13801" width="9" style="36"/>
    <col min="13802" max="13802" width="2" style="36" customWidth="1"/>
    <col min="13803" max="13803" width="6.69921875" style="36" customWidth="1"/>
    <col min="13804" max="13804" width="11.69921875" style="36" customWidth="1"/>
    <col min="13805" max="13814" width="5" style="36" customWidth="1"/>
    <col min="13815" max="13816" width="10.3984375" style="36" customWidth="1"/>
    <col min="13817" max="13819" width="9" style="36"/>
    <col min="13820" max="13820" width="4.69921875" style="36" customWidth="1"/>
    <col min="13821" max="13830" width="4.59765625" style="36" customWidth="1"/>
    <col min="13831" max="14057" width="9" style="36"/>
    <col min="14058" max="14058" width="2" style="36" customWidth="1"/>
    <col min="14059" max="14059" width="6.69921875" style="36" customWidth="1"/>
    <col min="14060" max="14060" width="11.69921875" style="36" customWidth="1"/>
    <col min="14061" max="14070" width="5" style="36" customWidth="1"/>
    <col min="14071" max="14072" width="10.3984375" style="36" customWidth="1"/>
    <col min="14073" max="14075" width="9" style="36"/>
    <col min="14076" max="14076" width="4.69921875" style="36" customWidth="1"/>
    <col min="14077" max="14086" width="4.59765625" style="36" customWidth="1"/>
    <col min="14087" max="14313" width="9" style="36"/>
    <col min="14314" max="14314" width="2" style="36" customWidth="1"/>
    <col min="14315" max="14315" width="6.69921875" style="36" customWidth="1"/>
    <col min="14316" max="14316" width="11.69921875" style="36" customWidth="1"/>
    <col min="14317" max="14326" width="5" style="36" customWidth="1"/>
    <col min="14327" max="14328" width="10.3984375" style="36" customWidth="1"/>
    <col min="14329" max="14331" width="9" style="36"/>
    <col min="14332" max="14332" width="4.69921875" style="36" customWidth="1"/>
    <col min="14333" max="14342" width="4.59765625" style="36" customWidth="1"/>
    <col min="14343" max="14569" width="9" style="36"/>
    <col min="14570" max="14570" width="2" style="36" customWidth="1"/>
    <col min="14571" max="14571" width="6.69921875" style="36" customWidth="1"/>
    <col min="14572" max="14572" width="11.69921875" style="36" customWidth="1"/>
    <col min="14573" max="14582" width="5" style="36" customWidth="1"/>
    <col min="14583" max="14584" width="10.3984375" style="36" customWidth="1"/>
    <col min="14585" max="14587" width="9" style="36"/>
    <col min="14588" max="14588" width="4.69921875" style="36" customWidth="1"/>
    <col min="14589" max="14598" width="4.59765625" style="36" customWidth="1"/>
    <col min="14599" max="14825" width="9" style="36"/>
    <col min="14826" max="14826" width="2" style="36" customWidth="1"/>
    <col min="14827" max="14827" width="6.69921875" style="36" customWidth="1"/>
    <col min="14828" max="14828" width="11.69921875" style="36" customWidth="1"/>
    <col min="14829" max="14838" width="5" style="36" customWidth="1"/>
    <col min="14839" max="14840" width="10.3984375" style="36" customWidth="1"/>
    <col min="14841" max="14843" width="9" style="36"/>
    <col min="14844" max="14844" width="4.69921875" style="36" customWidth="1"/>
    <col min="14845" max="14854" width="4.59765625" style="36" customWidth="1"/>
    <col min="14855" max="15081" width="9" style="36"/>
    <col min="15082" max="15082" width="2" style="36" customWidth="1"/>
    <col min="15083" max="15083" width="6.69921875" style="36" customWidth="1"/>
    <col min="15084" max="15084" width="11.69921875" style="36" customWidth="1"/>
    <col min="15085" max="15094" width="5" style="36" customWidth="1"/>
    <col min="15095" max="15096" width="10.3984375" style="36" customWidth="1"/>
    <col min="15097" max="15099" width="9" style="36"/>
    <col min="15100" max="15100" width="4.69921875" style="36" customWidth="1"/>
    <col min="15101" max="15110" width="4.59765625" style="36" customWidth="1"/>
    <col min="15111" max="15337" width="9" style="36"/>
    <col min="15338" max="15338" width="2" style="36" customWidth="1"/>
    <col min="15339" max="15339" width="6.69921875" style="36" customWidth="1"/>
    <col min="15340" max="15340" width="11.69921875" style="36" customWidth="1"/>
    <col min="15341" max="15350" width="5" style="36" customWidth="1"/>
    <col min="15351" max="15352" width="10.3984375" style="36" customWidth="1"/>
    <col min="15353" max="15355" width="9" style="36"/>
    <col min="15356" max="15356" width="4.69921875" style="36" customWidth="1"/>
    <col min="15357" max="15366" width="4.59765625" style="36" customWidth="1"/>
    <col min="15367" max="15593" width="9" style="36"/>
    <col min="15594" max="15594" width="2" style="36" customWidth="1"/>
    <col min="15595" max="15595" width="6.69921875" style="36" customWidth="1"/>
    <col min="15596" max="15596" width="11.69921875" style="36" customWidth="1"/>
    <col min="15597" max="15606" width="5" style="36" customWidth="1"/>
    <col min="15607" max="15608" width="10.3984375" style="36" customWidth="1"/>
    <col min="15609" max="15611" width="9" style="36"/>
    <col min="15612" max="15612" width="4.69921875" style="36" customWidth="1"/>
    <col min="15613" max="15622" width="4.59765625" style="36" customWidth="1"/>
    <col min="15623" max="15849" width="9" style="36"/>
    <col min="15850" max="15850" width="2" style="36" customWidth="1"/>
    <col min="15851" max="15851" width="6.69921875" style="36" customWidth="1"/>
    <col min="15852" max="15852" width="11.69921875" style="36" customWidth="1"/>
    <col min="15853" max="15862" width="5" style="36" customWidth="1"/>
    <col min="15863" max="15864" width="10.3984375" style="36" customWidth="1"/>
    <col min="15865" max="15867" width="9" style="36"/>
    <col min="15868" max="15868" width="4.69921875" style="36" customWidth="1"/>
    <col min="15869" max="15878" width="4.59765625" style="36" customWidth="1"/>
    <col min="15879" max="16105" width="9" style="36"/>
    <col min="16106" max="16106" width="2" style="36" customWidth="1"/>
    <col min="16107" max="16107" width="6.69921875" style="36" customWidth="1"/>
    <col min="16108" max="16108" width="11.69921875" style="36" customWidth="1"/>
    <col min="16109" max="16118" width="5" style="36" customWidth="1"/>
    <col min="16119" max="16120" width="10.3984375" style="36" customWidth="1"/>
    <col min="16121" max="16123" width="9" style="36"/>
    <col min="16124" max="16124" width="4.69921875" style="36" customWidth="1"/>
    <col min="16125" max="16134" width="4.59765625" style="36" customWidth="1"/>
    <col min="16135" max="16384" width="9" style="36"/>
  </cols>
  <sheetData>
    <row r="1" spans="2:16" ht="27" x14ac:dyDescent="0.25">
      <c r="B1" s="147" t="s">
        <v>163</v>
      </c>
      <c r="C1" s="147"/>
      <c r="D1" s="147"/>
      <c r="E1" s="147"/>
      <c r="F1" s="147"/>
      <c r="G1" s="147"/>
      <c r="H1" s="147"/>
      <c r="I1" s="147"/>
      <c r="J1" s="147"/>
    </row>
    <row r="2" spans="2:16" ht="20.25" customHeight="1" x14ac:dyDescent="0.25">
      <c r="B2" s="175" t="s">
        <v>165</v>
      </c>
      <c r="C2" s="175"/>
      <c r="D2" s="175"/>
      <c r="E2" s="175"/>
      <c r="F2" s="175"/>
      <c r="G2" s="175"/>
      <c r="H2" s="175"/>
      <c r="I2" s="175"/>
      <c r="J2" s="175"/>
    </row>
    <row r="3" spans="2:16" ht="20.25" customHeight="1" x14ac:dyDescent="0.25">
      <c r="B3" s="100" t="s">
        <v>164</v>
      </c>
      <c r="C3" s="57" t="str">
        <f>กรอกข้อมูล!C4</f>
        <v>วิทยาศาสตร์และเทคโนโลยี</v>
      </c>
      <c r="D3" s="57"/>
      <c r="E3" s="100" t="s">
        <v>64</v>
      </c>
      <c r="F3" s="101">
        <f>กรอกข้อมูล!C6</f>
        <v>4</v>
      </c>
      <c r="G3" s="57" t="s">
        <v>59</v>
      </c>
      <c r="H3" s="59">
        <f>กรอกข้อมูล!C7</f>
        <v>1</v>
      </c>
      <c r="I3" s="57" t="s">
        <v>166</v>
      </c>
      <c r="J3" s="102">
        <f>กรอกข้อมูล!C8</f>
        <v>2565</v>
      </c>
      <c r="L3" s="61"/>
      <c r="M3" s="61"/>
      <c r="N3" s="61"/>
      <c r="O3" s="61"/>
      <c r="P3" s="61"/>
    </row>
    <row r="4" spans="2:16" ht="20.25" customHeight="1" x14ac:dyDescent="0.25">
      <c r="B4" s="61"/>
      <c r="C4" s="61"/>
      <c r="D4" s="61"/>
      <c r="E4" s="62"/>
      <c r="F4" s="62"/>
      <c r="G4" s="62"/>
      <c r="H4" s="62"/>
      <c r="I4" s="62"/>
      <c r="J4" s="62"/>
      <c r="L4" s="61"/>
      <c r="M4" s="61"/>
      <c r="N4" s="61"/>
      <c r="O4" s="61"/>
      <c r="P4" s="61"/>
    </row>
    <row r="5" spans="2:16" ht="20.25" customHeight="1" x14ac:dyDescent="0.25">
      <c r="B5" s="168" t="s">
        <v>23</v>
      </c>
      <c r="C5" s="133" t="s">
        <v>24</v>
      </c>
      <c r="D5" s="172"/>
      <c r="E5" s="168" t="s">
        <v>25</v>
      </c>
      <c r="F5" s="178"/>
      <c r="G5" s="178"/>
      <c r="H5" s="169"/>
      <c r="I5" s="146" t="s">
        <v>36</v>
      </c>
      <c r="J5" s="146"/>
    </row>
    <row r="6" spans="2:16" ht="20.25" customHeight="1" x14ac:dyDescent="0.25">
      <c r="B6" s="168"/>
      <c r="C6" s="135" t="s">
        <v>28</v>
      </c>
      <c r="D6" s="173"/>
      <c r="E6" s="55" t="s">
        <v>153</v>
      </c>
      <c r="F6" s="46" t="s">
        <v>81</v>
      </c>
      <c r="G6" s="46" t="s">
        <v>154</v>
      </c>
      <c r="H6" s="46" t="s">
        <v>81</v>
      </c>
      <c r="I6" s="146"/>
      <c r="J6" s="146"/>
    </row>
    <row r="7" spans="2:16" ht="17.25" customHeight="1" x14ac:dyDescent="0.25">
      <c r="B7" s="2" t="str">
        <f>กรอกข้อมูล!E6</f>
        <v>4/1</v>
      </c>
      <c r="C7" s="179">
        <f>'41'!X28</f>
        <v>0</v>
      </c>
      <c r="D7" s="180"/>
      <c r="E7" s="2">
        <f>'41'!M26</f>
        <v>0</v>
      </c>
      <c r="F7" s="13" t="e">
        <f>'41'!U26</f>
        <v>#DIV/0!</v>
      </c>
      <c r="G7" s="103">
        <f>'41'!M27</f>
        <v>0</v>
      </c>
      <c r="H7" s="13" t="e">
        <f>'41'!W28</f>
        <v>#DIV/0!</v>
      </c>
      <c r="I7" s="177"/>
      <c r="J7" s="177"/>
    </row>
    <row r="8" spans="2:16" ht="17.25" customHeight="1" x14ac:dyDescent="0.25">
      <c r="B8" s="2" t="str">
        <f>กรอกข้อมูล!F6</f>
        <v>4/2</v>
      </c>
      <c r="C8" s="179">
        <f>'42'!X28</f>
        <v>0</v>
      </c>
      <c r="D8" s="180"/>
      <c r="E8" s="2">
        <f>'42'!T28</f>
        <v>0</v>
      </c>
      <c r="F8" s="13" t="e">
        <f>'42'!U28</f>
        <v>#DIV/0!</v>
      </c>
      <c r="G8" s="103">
        <f>'42'!V28</f>
        <v>0</v>
      </c>
      <c r="H8" s="13" t="e">
        <f>'42'!W28</f>
        <v>#DIV/0!</v>
      </c>
      <c r="I8" s="177"/>
      <c r="J8" s="177"/>
    </row>
    <row r="9" spans="2:16" ht="17.25" customHeight="1" x14ac:dyDescent="0.25">
      <c r="B9" s="2" t="str">
        <f>กรอกข้อมูล!G6</f>
        <v>4/3</v>
      </c>
      <c r="C9" s="179">
        <f>'43'!X28</f>
        <v>0</v>
      </c>
      <c r="D9" s="180"/>
      <c r="E9" s="2">
        <f>'43'!T28</f>
        <v>0</v>
      </c>
      <c r="F9" s="13" t="e">
        <f>'43'!U28</f>
        <v>#DIV/0!</v>
      </c>
      <c r="G9" s="103">
        <f>'43'!V28</f>
        <v>0</v>
      </c>
      <c r="H9" s="13" t="e">
        <f>'43'!W28</f>
        <v>#DIV/0!</v>
      </c>
      <c r="I9" s="177"/>
      <c r="J9" s="177"/>
    </row>
    <row r="10" spans="2:16" ht="17.25" customHeight="1" x14ac:dyDescent="0.25">
      <c r="B10" s="2" t="str">
        <f>กรอกข้อมูล!H6</f>
        <v>4/4</v>
      </c>
      <c r="C10" s="179">
        <f>'44'!X28</f>
        <v>0</v>
      </c>
      <c r="D10" s="180"/>
      <c r="E10" s="2">
        <f>'44'!T28</f>
        <v>0</v>
      </c>
      <c r="F10" s="13" t="e">
        <f>'44'!U28</f>
        <v>#DIV/0!</v>
      </c>
      <c r="G10" s="103">
        <f>'44'!V28</f>
        <v>0</v>
      </c>
      <c r="H10" s="13" t="e">
        <f>'44'!W28</f>
        <v>#DIV/0!</v>
      </c>
      <c r="I10" s="177"/>
      <c r="J10" s="177"/>
    </row>
    <row r="11" spans="2:16" ht="17.25" customHeight="1" x14ac:dyDescent="0.25">
      <c r="B11" s="2" t="str">
        <f>กรอกข้อมูล!I6</f>
        <v>4/5</v>
      </c>
      <c r="C11" s="179">
        <f>'45'!X28</f>
        <v>0</v>
      </c>
      <c r="D11" s="180"/>
      <c r="E11" s="2">
        <f>'45'!T28</f>
        <v>0</v>
      </c>
      <c r="F11" s="13" t="e">
        <f>'45'!U28</f>
        <v>#DIV/0!</v>
      </c>
      <c r="G11" s="103">
        <f>'45'!V28</f>
        <v>0</v>
      </c>
      <c r="H11" s="13" t="e">
        <f>'45'!W28</f>
        <v>#DIV/0!</v>
      </c>
      <c r="I11" s="177"/>
      <c r="J11" s="177"/>
    </row>
    <row r="12" spans="2:16" ht="20.25" customHeight="1" x14ac:dyDescent="0.25">
      <c r="B12" s="46" t="s">
        <v>30</v>
      </c>
      <c r="C12" s="168">
        <f>SUM(C7:C11)</f>
        <v>0</v>
      </c>
      <c r="D12" s="169"/>
      <c r="E12" s="2">
        <f>SUM(E7:E11)</f>
        <v>0</v>
      </c>
      <c r="F12" s="13" t="e">
        <f>(E12*100)/C12</f>
        <v>#DIV/0!</v>
      </c>
      <c r="G12" s="103">
        <f t="shared" ref="G12" si="0">SUM(G7:G11)</f>
        <v>0</v>
      </c>
      <c r="H12" s="13" t="e">
        <f>(G12*100)/C12</f>
        <v>#DIV/0!</v>
      </c>
      <c r="I12" s="177"/>
      <c r="J12" s="177"/>
    </row>
    <row r="13" spans="2:16" ht="20.25" customHeight="1" x14ac:dyDescent="0.25">
      <c r="B13" s="61"/>
      <c r="C13" s="61"/>
      <c r="D13" s="61"/>
      <c r="E13" s="62"/>
      <c r="F13" s="62"/>
      <c r="G13" s="62"/>
      <c r="H13" s="62"/>
      <c r="I13" s="62"/>
      <c r="J13" s="62"/>
      <c r="L13" s="61"/>
      <c r="M13" s="61"/>
      <c r="N13" s="61"/>
      <c r="O13" s="61"/>
      <c r="P13" s="61"/>
    </row>
    <row r="14" spans="2:16" ht="24" customHeight="1" x14ac:dyDescent="0.25">
      <c r="B14" s="147" t="s">
        <v>34</v>
      </c>
      <c r="C14" s="147"/>
      <c r="D14" s="147"/>
      <c r="E14" s="147"/>
      <c r="F14" s="147"/>
      <c r="G14" s="147"/>
      <c r="H14" s="147"/>
      <c r="I14" s="147"/>
      <c r="J14" s="147"/>
      <c r="L14" s="61"/>
      <c r="M14" s="61"/>
      <c r="N14" s="61"/>
      <c r="O14" s="61"/>
      <c r="P14" s="61"/>
    </row>
    <row r="15" spans="2:16" ht="12" customHeight="1" x14ac:dyDescent="0.25">
      <c r="B15" s="61"/>
      <c r="C15" s="62"/>
      <c r="D15" s="62"/>
      <c r="E15" s="62"/>
      <c r="F15" s="62"/>
      <c r="G15" s="62"/>
      <c r="H15" s="62"/>
      <c r="I15" s="62"/>
      <c r="L15" s="61"/>
      <c r="M15" s="61"/>
      <c r="N15" s="61"/>
      <c r="O15" s="61"/>
      <c r="P15" s="61"/>
    </row>
    <row r="16" spans="2:16" ht="21" customHeight="1" x14ac:dyDescent="0.25">
      <c r="B16" s="138" t="s">
        <v>35</v>
      </c>
      <c r="C16" s="146" t="s">
        <v>24</v>
      </c>
      <c r="D16" s="146"/>
      <c r="E16" s="146"/>
      <c r="F16" s="146"/>
      <c r="G16" s="146"/>
      <c r="H16" s="146"/>
      <c r="I16" s="146" t="s">
        <v>36</v>
      </c>
      <c r="J16" s="146"/>
      <c r="K16" s="61"/>
      <c r="L16" s="61"/>
      <c r="M16" s="61"/>
      <c r="N16" s="61"/>
      <c r="O16" s="61"/>
      <c r="P16" s="61"/>
    </row>
    <row r="17" spans="2:16" ht="20.25" customHeight="1" x14ac:dyDescent="0.25">
      <c r="B17" s="139"/>
      <c r="C17" s="46" t="s">
        <v>6</v>
      </c>
      <c r="D17" s="46" t="s">
        <v>81</v>
      </c>
      <c r="E17" s="46" t="s">
        <v>7</v>
      </c>
      <c r="F17" s="46" t="s">
        <v>81</v>
      </c>
      <c r="G17" s="46" t="s">
        <v>14</v>
      </c>
      <c r="H17" s="46" t="s">
        <v>81</v>
      </c>
      <c r="I17" s="146"/>
      <c r="J17" s="146"/>
      <c r="K17" s="61"/>
      <c r="L17" s="61"/>
      <c r="M17" s="61"/>
      <c r="N17" s="61"/>
      <c r="O17" s="61"/>
      <c r="P17" s="61"/>
    </row>
    <row r="18" spans="2:16" ht="17.25" customHeight="1" x14ac:dyDescent="0.25">
      <c r="B18" s="46" t="s">
        <v>153</v>
      </c>
      <c r="C18" s="2">
        <f>'41'!T26+'42'!T26+'43'!T26+'44'!T26+'45'!T26</f>
        <v>0</v>
      </c>
      <c r="D18" s="13" t="e">
        <f>(C18*100)/G20</f>
        <v>#DIV/0!</v>
      </c>
      <c r="E18" s="2">
        <f>'41'!T27+'42'!T27+'43'!T27+'44'!T27+'45'!T27</f>
        <v>0</v>
      </c>
      <c r="F18" s="13" t="e">
        <f>(E18*100)/G20</f>
        <v>#DIV/0!</v>
      </c>
      <c r="G18" s="2">
        <f>C18+E18</f>
        <v>0</v>
      </c>
      <c r="H18" s="13" t="e">
        <f>(G18*100)/G20</f>
        <v>#DIV/0!</v>
      </c>
      <c r="I18" s="170"/>
      <c r="J18" s="170"/>
      <c r="K18" s="61"/>
      <c r="L18" s="61"/>
      <c r="M18" s="61"/>
      <c r="N18" s="61"/>
      <c r="O18" s="61"/>
      <c r="P18" s="61"/>
    </row>
    <row r="19" spans="2:16" ht="17.25" customHeight="1" x14ac:dyDescent="0.25">
      <c r="B19" s="46" t="s">
        <v>154</v>
      </c>
      <c r="C19" s="2">
        <f>'41'!V26+'42'!V26+'43'!V26+'44'!V26+'45'!V26</f>
        <v>0</v>
      </c>
      <c r="D19" s="13" t="e">
        <f>(C19*100)/G20</f>
        <v>#DIV/0!</v>
      </c>
      <c r="E19" s="2">
        <f>'41'!V27+'42'!V27+'43'!V27+'44'!V27+'45'!V27</f>
        <v>0</v>
      </c>
      <c r="F19" s="13" t="e">
        <f>(E19*100)/G20</f>
        <v>#DIV/0!</v>
      </c>
      <c r="G19" s="2">
        <f>C19+E19</f>
        <v>0</v>
      </c>
      <c r="H19" s="13" t="e">
        <f>(G19*100)/G20</f>
        <v>#DIV/0!</v>
      </c>
      <c r="I19" s="170"/>
      <c r="J19" s="170"/>
      <c r="K19" s="61"/>
      <c r="L19" s="61"/>
      <c r="M19" s="61"/>
      <c r="N19" s="61"/>
      <c r="O19" s="61"/>
      <c r="P19" s="61"/>
    </row>
    <row r="20" spans="2:16" ht="17.25" customHeight="1" x14ac:dyDescent="0.25">
      <c r="B20" s="46" t="s">
        <v>14</v>
      </c>
      <c r="C20" s="46">
        <f>SUM(C18:C19)</f>
        <v>0</v>
      </c>
      <c r="D20" s="14" t="e">
        <f>(C20*100)/G20</f>
        <v>#DIV/0!</v>
      </c>
      <c r="E20" s="46">
        <f>SUM(E18:E19)</f>
        <v>0</v>
      </c>
      <c r="F20" s="14" t="e">
        <f>(E20*100)/G20</f>
        <v>#DIV/0!</v>
      </c>
      <c r="G20" s="46">
        <f>SUM(G18:G19)</f>
        <v>0</v>
      </c>
      <c r="H20" s="14" t="e">
        <f>SUM(H18:H19)</f>
        <v>#DIV/0!</v>
      </c>
      <c r="I20" s="170"/>
      <c r="J20" s="170"/>
      <c r="K20" s="61"/>
      <c r="L20" s="61"/>
      <c r="M20" s="61"/>
      <c r="N20" s="61"/>
      <c r="O20" s="61"/>
      <c r="P20" s="61"/>
    </row>
    <row r="21" spans="2:16" ht="21" customHeight="1" x14ac:dyDescent="0.25">
      <c r="J21" s="81"/>
    </row>
    <row r="22" spans="2:16" ht="20.25" customHeight="1" x14ac:dyDescent="0.25">
      <c r="C22" s="57" t="s">
        <v>67</v>
      </c>
      <c r="D22" s="57"/>
      <c r="E22" s="81"/>
      <c r="F22" s="81"/>
      <c r="G22" s="81"/>
      <c r="H22" s="81"/>
      <c r="I22" s="81"/>
      <c r="J22" s="81"/>
      <c r="K22" s="83"/>
    </row>
    <row r="23" spans="2:16" ht="12.75" customHeight="1" x14ac:dyDescent="0.25">
      <c r="C23" s="57"/>
      <c r="D23" s="57"/>
      <c r="E23" s="81"/>
      <c r="F23" s="81"/>
      <c r="G23" s="81"/>
      <c r="H23" s="81"/>
      <c r="I23" s="81"/>
      <c r="J23" s="81"/>
      <c r="K23" s="83"/>
    </row>
    <row r="24" spans="2:16" ht="20.25" customHeight="1" x14ac:dyDescent="0.25">
      <c r="C24" s="57" t="s">
        <v>49</v>
      </c>
      <c r="D24" s="57"/>
      <c r="E24" s="81"/>
      <c r="F24" s="81"/>
      <c r="G24" s="81"/>
      <c r="H24" s="81"/>
      <c r="I24" s="81"/>
      <c r="J24" s="81"/>
      <c r="K24" s="83"/>
    </row>
    <row r="25" spans="2:16" ht="20.25" customHeight="1" x14ac:dyDescent="0.25">
      <c r="C25" s="57" t="s">
        <v>167</v>
      </c>
      <c r="D25" s="57"/>
      <c r="E25" s="81"/>
      <c r="F25" s="81"/>
      <c r="G25" s="81"/>
      <c r="H25" s="81"/>
      <c r="I25" s="81"/>
      <c r="J25" s="81"/>
      <c r="K25" s="83"/>
    </row>
    <row r="26" spans="2:16" ht="20.25" customHeight="1" x14ac:dyDescent="0.25">
      <c r="C26" s="57" t="s">
        <v>168</v>
      </c>
      <c r="D26" s="57"/>
      <c r="E26" s="81"/>
      <c r="F26" s="81"/>
      <c r="G26" s="81"/>
      <c r="H26" s="81"/>
      <c r="I26" s="81"/>
      <c r="J26" s="81"/>
      <c r="K26" s="83"/>
    </row>
    <row r="27" spans="2:16" ht="20.25" customHeight="1" x14ac:dyDescent="0.25">
      <c r="C27" s="57" t="s">
        <v>169</v>
      </c>
      <c r="D27" s="57"/>
      <c r="E27" s="81"/>
      <c r="F27" s="81"/>
      <c r="G27" s="81"/>
      <c r="H27" s="81"/>
      <c r="I27" s="81"/>
      <c r="J27" s="81"/>
      <c r="K27" s="83"/>
    </row>
    <row r="28" spans="2:16" ht="15" customHeight="1" x14ac:dyDescent="0.25">
      <c r="C28" s="57"/>
      <c r="D28" s="57"/>
      <c r="E28" s="81"/>
      <c r="F28" s="81"/>
      <c r="G28" s="81"/>
      <c r="H28" s="81"/>
      <c r="I28" s="81"/>
      <c r="J28" s="81"/>
      <c r="K28" s="83"/>
    </row>
    <row r="29" spans="2:16" ht="20.25" customHeight="1" x14ac:dyDescent="0.25">
      <c r="C29" s="57"/>
      <c r="D29" s="57"/>
      <c r="E29" s="81"/>
      <c r="F29" s="81"/>
      <c r="G29" s="81"/>
      <c r="H29" s="81"/>
      <c r="I29" s="81"/>
      <c r="J29" s="81"/>
      <c r="K29" s="83"/>
    </row>
    <row r="30" spans="2:16" ht="20.25" customHeight="1" x14ac:dyDescent="0.25">
      <c r="C30" s="57"/>
      <c r="D30" s="57"/>
      <c r="E30" s="81"/>
      <c r="F30" s="81"/>
      <c r="G30" s="81"/>
      <c r="H30" s="81"/>
      <c r="I30" s="81"/>
      <c r="J30" s="81"/>
      <c r="K30" s="83"/>
    </row>
    <row r="31" spans="2:16" ht="20.25" customHeight="1" x14ac:dyDescent="0.25">
      <c r="C31" s="57"/>
      <c r="D31" s="57"/>
      <c r="E31" s="81"/>
      <c r="F31" s="81"/>
      <c r="G31" s="81"/>
      <c r="H31" s="81"/>
      <c r="I31" s="81"/>
      <c r="J31" s="81"/>
      <c r="K31" s="83"/>
    </row>
    <row r="32" spans="2:16" ht="20.25" customHeight="1" x14ac:dyDescent="0.25">
      <c r="C32" s="57"/>
      <c r="D32" s="57"/>
      <c r="E32" s="81"/>
      <c r="F32" s="81"/>
      <c r="G32" s="81"/>
      <c r="H32" s="81"/>
      <c r="I32" s="81"/>
      <c r="J32" s="81"/>
      <c r="K32" s="83"/>
    </row>
    <row r="33" spans="3:11" ht="20.25" customHeight="1" x14ac:dyDescent="0.25">
      <c r="C33" s="57"/>
      <c r="D33" s="57"/>
      <c r="E33" s="81"/>
      <c r="F33" s="81"/>
      <c r="G33" s="81"/>
      <c r="H33" s="81"/>
      <c r="I33" s="81"/>
      <c r="K33" s="83"/>
    </row>
  </sheetData>
  <sheetProtection sheet="1" objects="1" scenarios="1"/>
  <mergeCells count="26">
    <mergeCell ref="I9:J9"/>
    <mergeCell ref="I10:J10"/>
    <mergeCell ref="I11:J11"/>
    <mergeCell ref="I12:J12"/>
    <mergeCell ref="C12:D12"/>
    <mergeCell ref="C7:D7"/>
    <mergeCell ref="C8:D8"/>
    <mergeCell ref="C9:D9"/>
    <mergeCell ref="C10:D10"/>
    <mergeCell ref="C11:D11"/>
    <mergeCell ref="B1:J1"/>
    <mergeCell ref="I18:J18"/>
    <mergeCell ref="I19:J19"/>
    <mergeCell ref="I20:J20"/>
    <mergeCell ref="C16:H16"/>
    <mergeCell ref="I16:J17"/>
    <mergeCell ref="B2:J2"/>
    <mergeCell ref="I7:J7"/>
    <mergeCell ref="I5:J6"/>
    <mergeCell ref="I8:J8"/>
    <mergeCell ref="E5:H5"/>
    <mergeCell ref="B5:B6"/>
    <mergeCell ref="B16:B17"/>
    <mergeCell ref="B14:J14"/>
    <mergeCell ref="C5:D5"/>
    <mergeCell ref="C6:D6"/>
  </mergeCells>
  <pageMargins left="0.23622047244094491" right="3.937007874015748E-2" top="0.35433070866141736" bottom="0.15748031496062992" header="0.31496062992125984" footer="0.31496062992125984"/>
  <pageSetup paperSize="9" orientation="portrait" verticalDpi="0" r:id="rId1"/>
  <colBreaks count="1" manualBreakCount="1">
    <brk id="10" max="42" man="1"/>
  </colBreaks>
  <ignoredErrors>
    <ignoredError sqref="F12 D20 F2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8</vt:i4>
      </vt:variant>
      <vt:variant>
        <vt:lpstr>ช่วงที่มีชื่อ</vt:lpstr>
      </vt:variant>
      <vt:variant>
        <vt:i4>29</vt:i4>
      </vt:variant>
    </vt:vector>
  </HeadingPairs>
  <TitlesOfParts>
    <vt:vector size="37" baseType="lpstr">
      <vt:lpstr>กรอกข้อมูล</vt:lpstr>
      <vt:lpstr>41</vt:lpstr>
      <vt:lpstr>42</vt:lpstr>
      <vt:lpstr>43</vt:lpstr>
      <vt:lpstr>44</vt:lpstr>
      <vt:lpstr>45</vt:lpstr>
      <vt:lpstr>สรุปผล</vt:lpstr>
      <vt:lpstr>สรุปกิจกรรม</vt:lpstr>
      <vt:lpstr>a</vt:lpstr>
      <vt:lpstr>b</vt:lpstr>
      <vt:lpstr>c_</vt:lpstr>
      <vt:lpstr>d</vt:lpstr>
      <vt:lpstr>e</vt:lpstr>
      <vt:lpstr>f</vt:lpstr>
      <vt:lpstr>g</vt:lpstr>
      <vt:lpstr>h</vt:lpstr>
      <vt:lpstr>i</vt:lpstr>
      <vt:lpstr>'41'!Print_Area</vt:lpstr>
      <vt:lpstr>'42'!Print_Area</vt:lpstr>
      <vt:lpstr>'43'!Print_Area</vt:lpstr>
      <vt:lpstr>'44'!Print_Area</vt:lpstr>
      <vt:lpstr>'45'!Print_Area</vt:lpstr>
      <vt:lpstr>สรุปกิจกรรม!Print_Area</vt:lpstr>
      <vt:lpstr>สรุปผล!Print_Area</vt:lpstr>
      <vt:lpstr>การงานอาชีพ</vt:lpstr>
      <vt:lpstr>การงานอาชีพและเทคโนโลยี</vt:lpstr>
      <vt:lpstr>กรอกข้อมูล!คณิตศาสตร์</vt:lpstr>
      <vt:lpstr>กรอกข้อมูล!แนะแนว</vt:lpstr>
      <vt:lpstr>กรอกข้อมูล!ภาษาต่างประเทศ</vt:lpstr>
      <vt:lpstr>กรอกข้อมูล!ภาษาไทย</vt:lpstr>
      <vt:lpstr>รายวิชาแนะแนว</vt:lpstr>
      <vt:lpstr>กรอกข้อมูล!วิทยาศาสตร์</vt:lpstr>
      <vt:lpstr>วิทยาศาสตร์และเทคโนโลยี</vt:lpstr>
      <vt:lpstr>กรอกข้อมูล!ศิลปะ</vt:lpstr>
      <vt:lpstr>กรอกข้อมูล!สังคมศึกษา_ศาสนา_และวัฒนธรรม</vt:lpstr>
      <vt:lpstr>สังคมศึกษาศาสนาและวัฒนธรรม</vt:lpstr>
      <vt:lpstr>กรอกข้อมูล!สุขศึกษาและพลศึกษา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CoM_iT</dc:creator>
  <cp:lastModifiedBy>UNS_CT</cp:lastModifiedBy>
  <cp:lastPrinted>2020-11-04T13:07:36Z</cp:lastPrinted>
  <dcterms:created xsi:type="dcterms:W3CDTF">2014-05-12T12:37:27Z</dcterms:created>
  <dcterms:modified xsi:type="dcterms:W3CDTF">2022-09-28T06:22:28Z</dcterms:modified>
</cp:coreProperties>
</file>